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01. Project\06. 줄기세포 배양액 분석\노화된 피부 변화 (마우스)\PLosONE\교정\Support information\"/>
    </mc:Choice>
  </mc:AlternateContent>
  <xr:revisionPtr revIDLastSave="0" documentId="13_ncr:1_{558C6332-3C5C-4810-86D2-F74BE72C2998}" xr6:coauthVersionLast="47" xr6:coauthVersionMax="47" xr10:uidLastSave="{00000000-0000-0000-0000-000000000000}"/>
  <bookViews>
    <workbookView xWindow="-120" yWindow="-120" windowWidth="29040" windowHeight="15840" xr2:uid="{F6490C95-47A6-4A4C-AA27-FC8931CAC0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1" l="1"/>
  <c r="F11" i="1"/>
  <c r="F56" i="1"/>
  <c r="F52" i="1"/>
  <c r="Q61" i="1"/>
  <c r="N61" i="1"/>
  <c r="K61" i="1"/>
  <c r="Q56" i="1"/>
  <c r="N56" i="1"/>
  <c r="K56" i="1"/>
  <c r="K51" i="1"/>
  <c r="P10" i="1"/>
  <c r="M10" i="1"/>
  <c r="J10" i="1"/>
  <c r="J5" i="1"/>
  <c r="I62" i="1"/>
  <c r="I61" i="1"/>
  <c r="I60" i="1"/>
  <c r="I52" i="1"/>
  <c r="I53" i="1"/>
  <c r="I54" i="1"/>
  <c r="I55" i="1"/>
  <c r="I56" i="1"/>
  <c r="I57" i="1"/>
  <c r="I58" i="1"/>
  <c r="I59" i="1"/>
  <c r="I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51" i="1"/>
  <c r="F53" i="1"/>
  <c r="F54" i="1"/>
  <c r="F55" i="1"/>
  <c r="F57" i="1"/>
  <c r="F58" i="1"/>
  <c r="F59" i="1"/>
  <c r="F51" i="1"/>
  <c r="H9" i="1"/>
  <c r="H13" i="1"/>
  <c r="H17" i="1"/>
  <c r="F10" i="1"/>
  <c r="F5" i="1"/>
  <c r="C78" i="1"/>
  <c r="F8" i="1"/>
  <c r="F9" i="1"/>
  <c r="F12" i="1"/>
  <c r="F13" i="1"/>
  <c r="G5" i="1"/>
  <c r="G6" i="1"/>
  <c r="G7" i="1"/>
  <c r="G8" i="1"/>
  <c r="G9" i="1"/>
  <c r="G10" i="1"/>
  <c r="G11" i="1"/>
  <c r="G12" i="1"/>
  <c r="G13" i="1"/>
  <c r="G14" i="1"/>
  <c r="G15" i="1"/>
  <c r="G16" i="1"/>
  <c r="H5" i="1"/>
  <c r="H6" i="1"/>
  <c r="H7" i="1"/>
  <c r="H8" i="1"/>
  <c r="H10" i="1"/>
  <c r="H11" i="1"/>
  <c r="H12" i="1"/>
  <c r="H14" i="1"/>
  <c r="H15" i="1"/>
  <c r="H16" i="1"/>
  <c r="H18" i="1"/>
  <c r="H19" i="1"/>
  <c r="F6" i="1" l="1"/>
  <c r="F7" i="1"/>
  <c r="C79" i="1"/>
  <c r="C80" i="1"/>
  <c r="B78" i="1"/>
  <c r="B79" i="1"/>
  <c r="B80" i="1"/>
  <c r="B81" i="1"/>
  <c r="C72" i="1"/>
  <c r="B71" i="1"/>
  <c r="B73" i="1"/>
  <c r="C71" i="1"/>
  <c r="C73" i="1"/>
  <c r="B72" i="1"/>
</calcChain>
</file>

<file path=xl/sharedStrings.xml><?xml version="1.0" encoding="utf-8"?>
<sst xmlns="http://schemas.openxmlformats.org/spreadsheetml/2006/main" count="434" uniqueCount="101">
  <si>
    <t>Group</t>
    <phoneticPr fontId="1" type="noConversion"/>
  </si>
  <si>
    <t>Sample</t>
    <phoneticPr fontId="1" type="noConversion"/>
  </si>
  <si>
    <t>Total thickness [µm]</t>
    <phoneticPr fontId="1" type="noConversion"/>
  </si>
  <si>
    <t>Epidermal thickness [µm]</t>
    <phoneticPr fontId="1" type="noConversion"/>
  </si>
  <si>
    <t>Control</t>
    <phoneticPr fontId="1" type="noConversion"/>
  </si>
  <si>
    <t>G-1-1(100x).nd2</t>
    <phoneticPr fontId="3" type="noConversion"/>
  </si>
  <si>
    <t>G-1-2(100x).nd2</t>
    <phoneticPr fontId="3" type="noConversion"/>
  </si>
  <si>
    <t>G-1-3(100x).nd2</t>
    <phoneticPr fontId="3" type="noConversion"/>
  </si>
  <si>
    <t>UC-IV</t>
    <phoneticPr fontId="1" type="noConversion"/>
  </si>
  <si>
    <t>G-2-1(100x).nd2</t>
    <phoneticPr fontId="3" type="noConversion"/>
  </si>
  <si>
    <t>G-2-1(100x).nd2</t>
  </si>
  <si>
    <t>G-2-2(100x).nd2</t>
  </si>
  <si>
    <t>G-2-3(100x).nd2</t>
  </si>
  <si>
    <t>G-2-4(100x).nd2</t>
  </si>
  <si>
    <t>AD-AP</t>
    <phoneticPr fontId="1" type="noConversion"/>
  </si>
  <si>
    <t>G-3-1(100x).nd2</t>
  </si>
  <si>
    <t>G-3-2(100x).nd2</t>
  </si>
  <si>
    <t>G-3-3(100x).nd2</t>
  </si>
  <si>
    <t>G-3-4(100x).nd2</t>
  </si>
  <si>
    <t>UC-AP</t>
    <phoneticPr fontId="1" type="noConversion"/>
  </si>
  <si>
    <t>G-4-1(100x).nd2</t>
  </si>
  <si>
    <t>G-4-2(100x).nd2</t>
  </si>
  <si>
    <t>G-4-3(100x).nd2</t>
  </si>
  <si>
    <t>G-4-4(100x).nd2</t>
  </si>
  <si>
    <t>G-4-5(100x).nd2</t>
  </si>
  <si>
    <t>UC-SC</t>
    <phoneticPr fontId="1" type="noConversion"/>
  </si>
  <si>
    <t>G-5-1(100x).nd2</t>
  </si>
  <si>
    <t>G-5-2(100x).nd2</t>
  </si>
  <si>
    <t>G-5-3(100x).nd2</t>
  </si>
  <si>
    <t>G-5-4(100x).nd2</t>
  </si>
  <si>
    <t>G-5-5(100x).nd2</t>
  </si>
  <si>
    <t>Epidermal thickness [µm]</t>
  </si>
  <si>
    <t>Average</t>
  </si>
  <si>
    <t>Average</t>
    <phoneticPr fontId="1" type="noConversion"/>
  </si>
  <si>
    <t>STDEV</t>
    <phoneticPr fontId="1" type="noConversion"/>
  </si>
  <si>
    <t>ADMSC-CM</t>
    <phoneticPr fontId="1" type="noConversion"/>
  </si>
  <si>
    <t>UCMSC-CM</t>
    <phoneticPr fontId="1" type="noConversion"/>
  </si>
  <si>
    <t>Control, UC-AP, UC-SC, and UC-IV</t>
    <phoneticPr fontId="1" type="noConversion"/>
  </si>
  <si>
    <t>ADMSC-CM and UCMSC-CM</t>
    <phoneticPr fontId="1" type="noConversion"/>
  </si>
  <si>
    <t>Statistical analysis</t>
    <phoneticPr fontId="1" type="noConversion"/>
  </si>
  <si>
    <t>Measured values for each mouse</t>
    <phoneticPr fontId="1" type="noConversion"/>
  </si>
  <si>
    <t>Analysis of each group</t>
    <phoneticPr fontId="1" type="noConversion"/>
  </si>
  <si>
    <t>UC-AP, UC-SC, and UC-IV</t>
    <phoneticPr fontId="1" type="noConversion"/>
  </si>
  <si>
    <t>(ADMSC-CM)</t>
    <phoneticPr fontId="1" type="noConversion"/>
  </si>
  <si>
    <t>(UCMSC-CM)</t>
    <phoneticPr fontId="1" type="noConversion"/>
  </si>
  <si>
    <t>Anova: Single Factor</t>
  </si>
  <si>
    <t>SUMMARY</t>
  </si>
  <si>
    <t>Groups</t>
  </si>
  <si>
    <t>Count</t>
  </si>
  <si>
    <t>Sum</t>
  </si>
  <si>
    <t>Variance</t>
  </si>
  <si>
    <t>Column 1</t>
  </si>
  <si>
    <t>Column 2</t>
  </si>
  <si>
    <t>Column 3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</si>
  <si>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</si>
  <si>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</si>
  <si>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</si>
  <si>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</si>
  <si>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</si>
  <si>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</si>
  <si>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</si>
  <si>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</si>
  <si>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</si>
  <si>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</si>
  <si>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</si>
  <si>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Control, ADMSC-CM, and UCMSC-CM</t>
    <phoneticPr fontId="1" type="noConversion"/>
  </si>
  <si>
    <t>Control and ADMSC-CM</t>
    <phoneticPr fontId="1" type="noConversion"/>
  </si>
  <si>
    <t>F-Test Two-Sample for Variances</t>
  </si>
  <si>
    <t>Variable 1</t>
  </si>
  <si>
    <t>Variable 2</t>
  </si>
  <si>
    <t>Mean</t>
  </si>
  <si>
    <t>Observations</t>
  </si>
  <si>
    <t>P(F&lt;=f) one-tail</t>
  </si>
  <si>
    <t>F Critical one-tail</t>
  </si>
  <si>
    <t>t-Test: Two-Sample Assuming Unequal Variances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</si>
  <si>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</si>
  <si>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</si>
  <si>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</si>
  <si>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</si>
  <si>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</si>
  <si>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</si>
  <si>
    <t>Control and UCMSC-CM</t>
    <phoneticPr fontId="1" type="noConversion"/>
  </si>
  <si>
    <t>P value</t>
    <phoneticPr fontId="1" type="noConversion"/>
  </si>
  <si>
    <t>P value summary</t>
    <phoneticPr fontId="1" type="noConversion"/>
  </si>
  <si>
    <t>Significant?</t>
    <phoneticPr fontId="1" type="noConversion"/>
  </si>
  <si>
    <t>**</t>
    <phoneticPr fontId="1" type="noConversion"/>
  </si>
  <si>
    <t>Yes</t>
    <phoneticPr fontId="1" type="noConversion"/>
  </si>
  <si>
    <t>ns</t>
    <phoneticPr fontId="1" type="noConversion"/>
  </si>
  <si>
    <t>No</t>
    <phoneticPr fontId="1" type="noConversion"/>
  </si>
  <si>
    <t>Column 4</t>
  </si>
  <si>
    <t>Control and UC-AP</t>
    <phoneticPr fontId="1" type="noConversion"/>
  </si>
  <si>
    <t>Control and UC-SC</t>
    <phoneticPr fontId="1" type="noConversion"/>
  </si>
  <si>
    <t>Control and UC-IV</t>
    <phoneticPr fontId="1" type="noConversion"/>
  </si>
  <si>
    <t>UC-AP and UC-SC</t>
    <phoneticPr fontId="1" type="noConversion"/>
  </si>
  <si>
    <t>UC-AP and UC-IV</t>
    <phoneticPr fontId="1" type="noConversion"/>
  </si>
  <si>
    <t>UC-SC and UC-IV</t>
    <phoneticPr fontId="1" type="noConversion"/>
  </si>
  <si>
    <t>P value summary</t>
  </si>
  <si>
    <t>t-Test</t>
    <phoneticPr fontId="1" type="noConversion"/>
  </si>
  <si>
    <t>*</t>
    <phoneticPr fontId="1" type="noConversion"/>
  </si>
  <si>
    <t>Anova</t>
    <phoneticPr fontId="1" type="noConversion"/>
  </si>
  <si>
    <t>t-Test: Two-Sample Assuming Unequal Variances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</si>
</sst>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77" fontId="0" fillId="0" borderId="0" xfId="0" applyNumberFormat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0" xfId="0" applyFill="1">
      <alignment vertical="center"/>
    </xf>
    <xf numFmtId="0" fontId="0" fillId="4" borderId="2" xfId="0" applyFill="1" applyBorder="1">
      <alignment vertical="center"/>
    </xf>
    <xf numFmtId="11" fontId="0" fillId="0" borderId="0" xfId="0" applyNumberFormat="1" applyAlignment="1">
      <alignment horizontal="center" vertical="center"/>
    </xf>
    <xf numFmtId="0" fontId="2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5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D7E38-BC67-4380-A0EA-2B598FC34D9E}">
  <dimension ref="A1:X117"/>
  <sheetViews>
    <sheetView tabSelected="1" workbookViewId="0">
      <selection activeCell="E6" sqref="E6"/>
    </sheetView>
  </sheetViews>
  <sheetFormatPr defaultRowHeight="16.5" x14ac:dyDescent="0.3"/>
  <cols>
    <col min="1" max="1" width="13.5" style="2" bestFit="1" customWidth="1"/>
    <col min="2" max="2" width="15.625" style="2" bestFit="1" customWidth="1"/>
    <col min="3" max="3" width="20.75" style="2" bestFit="1" customWidth="1"/>
    <col min="4" max="4" width="25.5" style="2" bestFit="1" customWidth="1"/>
    <col min="5" max="5" width="9" style="2"/>
    <col min="6" max="6" width="18.875" style="2" bestFit="1" customWidth="1"/>
    <col min="7" max="8" width="12.125" style="2" bestFit="1" customWidth="1"/>
    <col min="9" max="9" width="9" style="2"/>
    <col min="10" max="10" width="12.125" style="2" bestFit="1" customWidth="1"/>
    <col min="11" max="12" width="17.75" style="2" bestFit="1" customWidth="1"/>
    <col min="13" max="13" width="17.625" style="2" customWidth="1"/>
    <col min="14" max="14" width="27.75" style="2" customWidth="1"/>
    <col min="15" max="15" width="17.75" style="2" bestFit="1" customWidth="1"/>
    <col min="16" max="16" width="13.125" style="2" bestFit="1" customWidth="1"/>
    <col min="17" max="17" width="17.625" style="2" customWidth="1"/>
    <col min="18" max="18" width="27.75" style="2" customWidth="1"/>
    <col min="19" max="19" width="13.125" style="2" bestFit="1" customWidth="1"/>
    <col min="20" max="20" width="17.75" style="2" bestFit="1" customWidth="1"/>
    <col min="21" max="21" width="17.625" style="2" customWidth="1"/>
    <col min="22" max="22" width="27.5" style="2" customWidth="1"/>
    <col min="23" max="23" width="17.75" style="2" bestFit="1" customWidth="1"/>
    <col min="24" max="24" width="12.75" style="2" bestFit="1" customWidth="1"/>
    <col min="25" max="16384" width="9" style="2"/>
  </cols>
  <sheetData>
    <row r="1" spans="1:24" ht="17.25" thickBot="1" x14ac:dyDescent="0.35">
      <c r="A1" s="29" t="s">
        <v>40</v>
      </c>
      <c r="B1" s="29"/>
      <c r="C1" s="29"/>
      <c r="D1" s="29"/>
      <c r="F1" s="28" t="s">
        <v>39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</row>
    <row r="2" spans="1:24" ht="17.25" thickBot="1" x14ac:dyDescent="0.35">
      <c r="A2" s="6" t="s">
        <v>0</v>
      </c>
      <c r="B2" s="6" t="s">
        <v>1</v>
      </c>
      <c r="C2" s="6" t="s">
        <v>2</v>
      </c>
      <c r="D2" s="6" t="s">
        <v>3</v>
      </c>
      <c r="F2" s="33" t="s">
        <v>38</v>
      </c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</row>
    <row r="3" spans="1:24" ht="17.25" thickBot="1" x14ac:dyDescent="0.35">
      <c r="A3" s="2" t="s">
        <v>4</v>
      </c>
      <c r="B3" s="2" t="s">
        <v>5</v>
      </c>
      <c r="C3" s="3">
        <v>276.29000000000002</v>
      </c>
      <c r="D3" s="3">
        <v>13.21</v>
      </c>
      <c r="F3" s="31" t="s">
        <v>3</v>
      </c>
      <c r="G3" s="31"/>
      <c r="H3" s="31"/>
      <c r="J3" s="21" t="s">
        <v>99</v>
      </c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4" ht="17.25" thickBot="1" x14ac:dyDescent="0.35">
      <c r="B4" s="2" t="s">
        <v>5</v>
      </c>
      <c r="C4" s="3">
        <v>282.89</v>
      </c>
      <c r="D4" s="3">
        <v>11</v>
      </c>
      <c r="F4" s="22" t="s">
        <v>4</v>
      </c>
      <c r="G4" s="22" t="s">
        <v>35</v>
      </c>
      <c r="H4" s="22" t="s">
        <v>36</v>
      </c>
      <c r="J4" s="6" t="s">
        <v>82</v>
      </c>
      <c r="K4" s="6" t="s">
        <v>83</v>
      </c>
      <c r="L4" s="6" t="s">
        <v>84</v>
      </c>
      <c r="M4" s="21"/>
      <c r="N4" s="21"/>
      <c r="O4" s="21"/>
      <c r="P4" s="21"/>
      <c r="Q4" s="21"/>
      <c r="R4" s="21"/>
      <c r="S4" s="21"/>
      <c r="T4" s="21"/>
    </row>
    <row r="5" spans="1:24" ht="17.25" thickBot="1" x14ac:dyDescent="0.35">
      <c r="B5" s="2" t="s">
        <v>5</v>
      </c>
      <c r="C5" s="3">
        <v>264.18</v>
      </c>
      <c r="D5" s="3">
        <v>11.01</v>
      </c>
      <c r="F5" s="3">
        <f>D3</f>
        <v>13.21</v>
      </c>
      <c r="G5" s="3">
        <f>D24</f>
        <v>15.2</v>
      </c>
      <c r="H5" s="3">
        <f>D36</f>
        <v>41.83</v>
      </c>
      <c r="J5" s="23">
        <f>K33</f>
        <v>2.5850127675698417E-3</v>
      </c>
      <c r="K5" s="23" t="s">
        <v>85</v>
      </c>
      <c r="L5" s="23" t="s">
        <v>86</v>
      </c>
      <c r="M5" s="1"/>
      <c r="N5" s="1"/>
      <c r="O5" s="1"/>
      <c r="P5" s="1"/>
      <c r="Q5" s="1"/>
      <c r="R5" s="1"/>
      <c r="S5" s="1"/>
      <c r="T5" s="1"/>
    </row>
    <row r="6" spans="1:24" x14ac:dyDescent="0.3">
      <c r="B6" s="2" t="s">
        <v>6</v>
      </c>
      <c r="C6" s="3">
        <v>347.84</v>
      </c>
      <c r="D6" s="3">
        <v>16.02</v>
      </c>
      <c r="F6" s="3">
        <f t="shared" ref="F6:F13" si="0">D4</f>
        <v>11</v>
      </c>
      <c r="G6" s="3">
        <f t="shared" ref="G6:G16" si="1">D25</f>
        <v>15.31</v>
      </c>
      <c r="H6" s="3">
        <f t="shared" ref="H6:H19" si="2">D37</f>
        <v>27.52</v>
      </c>
    </row>
    <row r="7" spans="1:24" ht="17.25" thickBot="1" x14ac:dyDescent="0.35">
      <c r="B7" s="2" t="s">
        <v>6</v>
      </c>
      <c r="C7" s="3">
        <v>303.81</v>
      </c>
      <c r="D7" s="3">
        <v>14.41</v>
      </c>
      <c r="F7" s="3">
        <f t="shared" si="0"/>
        <v>11.01</v>
      </c>
      <c r="G7" s="3">
        <f t="shared" si="1"/>
        <v>15.31</v>
      </c>
      <c r="H7" s="3">
        <f t="shared" si="2"/>
        <v>25.32</v>
      </c>
      <c r="J7" s="11" t="s">
        <v>97</v>
      </c>
    </row>
    <row r="8" spans="1:24" x14ac:dyDescent="0.3">
      <c r="B8" s="2" t="s">
        <v>6</v>
      </c>
      <c r="C8" s="3">
        <v>328.02</v>
      </c>
      <c r="D8" s="3">
        <v>15.41</v>
      </c>
      <c r="F8" s="3">
        <f t="shared" si="0"/>
        <v>16.02</v>
      </c>
      <c r="G8" s="3">
        <f t="shared" si="1"/>
        <v>15.41</v>
      </c>
      <c r="H8" s="3">
        <f t="shared" si="2"/>
        <v>20.91</v>
      </c>
      <c r="J8" s="26" t="s">
        <v>66</v>
      </c>
      <c r="K8" s="26"/>
      <c r="L8" s="26"/>
      <c r="M8" s="26" t="s">
        <v>81</v>
      </c>
      <c r="N8" s="26"/>
      <c r="O8" s="26"/>
      <c r="P8" s="26" t="s">
        <v>38</v>
      </c>
      <c r="Q8" s="26"/>
      <c r="R8" s="26"/>
    </row>
    <row r="9" spans="1:24" ht="17.25" thickBot="1" x14ac:dyDescent="0.35">
      <c r="B9" s="2" t="s">
        <v>7</v>
      </c>
      <c r="C9" s="3">
        <v>392.97</v>
      </c>
      <c r="D9" s="3">
        <v>11.01</v>
      </c>
      <c r="F9" s="3">
        <f t="shared" si="0"/>
        <v>14.41</v>
      </c>
      <c r="G9" s="3">
        <f t="shared" si="1"/>
        <v>14.21</v>
      </c>
      <c r="H9" s="3">
        <f t="shared" si="2"/>
        <v>34.130000000000003</v>
      </c>
      <c r="J9" s="22" t="s">
        <v>82</v>
      </c>
      <c r="K9" s="22" t="s">
        <v>96</v>
      </c>
      <c r="L9" s="22" t="s">
        <v>84</v>
      </c>
      <c r="M9" s="22" t="s">
        <v>82</v>
      </c>
      <c r="N9" s="22" t="s">
        <v>96</v>
      </c>
      <c r="O9" s="22" t="s">
        <v>84</v>
      </c>
      <c r="P9" s="22" t="s">
        <v>82</v>
      </c>
      <c r="Q9" s="22" t="s">
        <v>96</v>
      </c>
      <c r="R9" s="22" t="s">
        <v>84</v>
      </c>
    </row>
    <row r="10" spans="1:24" ht="17.25" thickBot="1" x14ac:dyDescent="0.35">
      <c r="B10" s="2" t="s">
        <v>7</v>
      </c>
      <c r="C10" s="3">
        <v>353.34</v>
      </c>
      <c r="D10" s="3">
        <v>12.11</v>
      </c>
      <c r="F10" s="3">
        <f t="shared" si="0"/>
        <v>15.41</v>
      </c>
      <c r="G10" s="3">
        <f t="shared" si="1"/>
        <v>14.21</v>
      </c>
      <c r="H10" s="3">
        <f t="shared" si="2"/>
        <v>20.92</v>
      </c>
      <c r="J10" s="24">
        <f>O44</f>
        <v>8.0845537215849514E-2</v>
      </c>
      <c r="K10" s="24" t="s">
        <v>87</v>
      </c>
      <c r="L10" s="24" t="s">
        <v>88</v>
      </c>
      <c r="M10" s="24">
        <f>S44</f>
        <v>3.7547643733222814E-3</v>
      </c>
      <c r="N10" s="24" t="s">
        <v>85</v>
      </c>
      <c r="O10" s="24" t="s">
        <v>86</v>
      </c>
      <c r="P10" s="24">
        <f>W44</f>
        <v>8.820776443644332E-3</v>
      </c>
      <c r="Q10" s="24" t="s">
        <v>85</v>
      </c>
      <c r="R10" s="24" t="s">
        <v>86</v>
      </c>
    </row>
    <row r="11" spans="1:24" x14ac:dyDescent="0.3">
      <c r="B11" s="2" t="s">
        <v>7</v>
      </c>
      <c r="C11" s="3">
        <v>342.33</v>
      </c>
      <c r="D11" s="3">
        <v>9.9</v>
      </c>
      <c r="F11" s="3">
        <f t="shared" si="0"/>
        <v>11.01</v>
      </c>
      <c r="G11" s="3">
        <f t="shared" si="1"/>
        <v>13.21</v>
      </c>
      <c r="H11" s="3">
        <f t="shared" si="2"/>
        <v>53.93</v>
      </c>
    </row>
    <row r="12" spans="1:24" x14ac:dyDescent="0.3">
      <c r="A12" s="7" t="s">
        <v>8</v>
      </c>
      <c r="B12" s="7" t="s">
        <v>9</v>
      </c>
      <c r="C12" s="8">
        <v>357.74</v>
      </c>
      <c r="D12" s="8">
        <v>8.8000000000000007</v>
      </c>
      <c r="F12" s="3">
        <f t="shared" si="0"/>
        <v>12.11</v>
      </c>
      <c r="G12" s="3">
        <f t="shared" si="1"/>
        <v>15.41</v>
      </c>
      <c r="H12" s="3">
        <f t="shared" si="2"/>
        <v>38.53</v>
      </c>
    </row>
    <row r="13" spans="1:24" x14ac:dyDescent="0.3">
      <c r="B13" s="2" t="s">
        <v>10</v>
      </c>
      <c r="C13" s="3">
        <v>358.84</v>
      </c>
      <c r="D13" s="3">
        <v>8.8000000000000007</v>
      </c>
      <c r="F13" s="3">
        <f t="shared" si="0"/>
        <v>9.9</v>
      </c>
      <c r="G13" s="3">
        <f t="shared" si="1"/>
        <v>13.11</v>
      </c>
      <c r="H13" s="3">
        <f t="shared" si="2"/>
        <v>29.72</v>
      </c>
    </row>
    <row r="14" spans="1:24" x14ac:dyDescent="0.3">
      <c r="B14" s="2" t="s">
        <v>10</v>
      </c>
      <c r="C14" s="3">
        <v>295</v>
      </c>
      <c r="D14" s="3">
        <v>8.8000000000000007</v>
      </c>
      <c r="G14" s="3">
        <f t="shared" si="1"/>
        <v>13.11</v>
      </c>
      <c r="H14" s="3">
        <f t="shared" si="2"/>
        <v>11.01</v>
      </c>
    </row>
    <row r="15" spans="1:24" x14ac:dyDescent="0.3">
      <c r="B15" s="2" t="s">
        <v>11</v>
      </c>
      <c r="C15" s="3">
        <v>341.23</v>
      </c>
      <c r="D15" s="3">
        <v>13.21</v>
      </c>
      <c r="G15" s="3">
        <f t="shared" si="1"/>
        <v>12.91</v>
      </c>
      <c r="H15" s="3">
        <f t="shared" si="2"/>
        <v>14.31</v>
      </c>
    </row>
    <row r="16" spans="1:24" x14ac:dyDescent="0.3">
      <c r="B16" s="2" t="s">
        <v>11</v>
      </c>
      <c r="C16" s="3">
        <v>300.5</v>
      </c>
      <c r="D16" s="3">
        <v>11</v>
      </c>
      <c r="G16" s="3">
        <f t="shared" si="1"/>
        <v>13.01</v>
      </c>
      <c r="H16" s="3">
        <f t="shared" si="2"/>
        <v>11.01</v>
      </c>
    </row>
    <row r="17" spans="1:24" x14ac:dyDescent="0.3">
      <c r="B17" s="2" t="s">
        <v>11</v>
      </c>
      <c r="C17" s="3">
        <v>306.01</v>
      </c>
      <c r="D17" s="3">
        <v>13.21</v>
      </c>
      <c r="H17" s="3">
        <f t="shared" si="2"/>
        <v>12.11</v>
      </c>
    </row>
    <row r="18" spans="1:24" x14ac:dyDescent="0.3">
      <c r="B18" s="2" t="s">
        <v>12</v>
      </c>
      <c r="C18" s="3">
        <v>280.69</v>
      </c>
      <c r="D18" s="3">
        <v>19.809999999999999</v>
      </c>
      <c r="H18" s="3">
        <f t="shared" si="2"/>
        <v>13.21</v>
      </c>
    </row>
    <row r="19" spans="1:24" ht="17.25" thickBot="1" x14ac:dyDescent="0.35">
      <c r="B19" s="2" t="s">
        <v>12</v>
      </c>
      <c r="C19" s="3">
        <v>269.68</v>
      </c>
      <c r="D19" s="3">
        <v>22.01</v>
      </c>
      <c r="F19" s="4"/>
      <c r="G19" s="4"/>
      <c r="H19" s="5">
        <f t="shared" si="2"/>
        <v>13.21</v>
      </c>
    </row>
    <row r="20" spans="1:24" x14ac:dyDescent="0.3">
      <c r="B20" s="2" t="s">
        <v>12</v>
      </c>
      <c r="C20" s="3">
        <v>271.89</v>
      </c>
      <c r="D20" s="3">
        <v>16.52</v>
      </c>
    </row>
    <row r="21" spans="1:24" x14ac:dyDescent="0.3">
      <c r="B21" s="2" t="s">
        <v>13</v>
      </c>
      <c r="C21" s="3">
        <v>310.41000000000003</v>
      </c>
      <c r="D21" s="3">
        <v>12.11</v>
      </c>
      <c r="F21" s="27" t="s">
        <v>65</v>
      </c>
      <c r="G21" s="27"/>
      <c r="H21" s="27"/>
      <c r="I21" s="27"/>
      <c r="J21" s="27"/>
      <c r="K21" s="27"/>
      <c r="L21" s="27"/>
      <c r="N21" s="27" t="s">
        <v>66</v>
      </c>
      <c r="O21" s="27"/>
      <c r="P21" s="27"/>
      <c r="R21" s="27" t="s">
        <v>81</v>
      </c>
      <c r="S21" s="27"/>
      <c r="T21" s="27"/>
      <c r="V21" s="27" t="s">
        <v>38</v>
      </c>
      <c r="W21" s="27"/>
      <c r="X21" s="27"/>
    </row>
    <row r="22" spans="1:24" x14ac:dyDescent="0.3">
      <c r="B22" s="2" t="s">
        <v>13</v>
      </c>
      <c r="C22" s="3">
        <v>296.10000000000002</v>
      </c>
      <c r="D22" s="3">
        <v>8.8000000000000007</v>
      </c>
      <c r="F22" s="25" t="s">
        <v>45</v>
      </c>
      <c r="G22" s="25"/>
      <c r="H22" s="25"/>
      <c r="I22" s="25"/>
      <c r="J22" s="25"/>
      <c r="K22" s="25"/>
      <c r="L22" s="25"/>
      <c r="N22" s="25" t="s">
        <v>67</v>
      </c>
      <c r="O22" s="25"/>
      <c r="P22" s="25"/>
      <c r="R22" s="25" t="s">
        <v>67</v>
      </c>
      <c r="S22" s="25"/>
      <c r="T22" s="25"/>
      <c r="V22" s="25" t="s">
        <v>67</v>
      </c>
      <c r="W22" s="25"/>
      <c r="X22" s="25"/>
    </row>
    <row r="23" spans="1:24" ht="17.25" thickBot="1" x14ac:dyDescent="0.35">
      <c r="A23" s="9"/>
      <c r="B23" s="9" t="s">
        <v>13</v>
      </c>
      <c r="C23" s="10">
        <v>282.89</v>
      </c>
      <c r="D23" s="10">
        <v>13.21</v>
      </c>
      <c r="F23"/>
      <c r="G23"/>
      <c r="H23"/>
      <c r="I23"/>
      <c r="J23"/>
      <c r="K23"/>
      <c r="L23"/>
      <c r="N23"/>
      <c r="O23"/>
      <c r="P23"/>
      <c r="R23"/>
      <c r="S23"/>
      <c r="T23"/>
      <c r="V23"/>
      <c r="W23"/>
      <c r="X23"/>
    </row>
    <row r="24" spans="1:24" ht="17.25" thickBot="1" x14ac:dyDescent="0.35">
      <c r="A24" s="2" t="s">
        <v>14</v>
      </c>
      <c r="B24" s="2" t="s">
        <v>15</v>
      </c>
      <c r="C24" s="3">
        <v>343.43</v>
      </c>
      <c r="D24" s="3">
        <v>15.2</v>
      </c>
      <c r="F24" t="s">
        <v>46</v>
      </c>
      <c r="G24"/>
      <c r="H24"/>
      <c r="I24"/>
      <c r="J24"/>
      <c r="K24"/>
      <c r="L24"/>
      <c r="N24" s="16"/>
      <c r="O24" s="16" t="s">
        <v>68</v>
      </c>
      <c r="P24" s="16" t="s">
        <v>69</v>
      </c>
      <c r="R24" s="16"/>
      <c r="S24" s="16" t="s">
        <v>68</v>
      </c>
      <c r="T24" s="16" t="s">
        <v>69</v>
      </c>
      <c r="V24" s="16"/>
      <c r="W24" s="16" t="s">
        <v>68</v>
      </c>
      <c r="X24" s="16" t="s">
        <v>69</v>
      </c>
    </row>
    <row r="25" spans="1:24" x14ac:dyDescent="0.3">
      <c r="A25" s="2" t="s">
        <v>43</v>
      </c>
      <c r="B25" s="2" t="s">
        <v>15</v>
      </c>
      <c r="C25" s="3">
        <v>342.33</v>
      </c>
      <c r="D25" s="3">
        <v>15.31</v>
      </c>
      <c r="F25" s="16" t="s">
        <v>47</v>
      </c>
      <c r="G25" s="16" t="s">
        <v>48</v>
      </c>
      <c r="H25" s="16" t="s">
        <v>49</v>
      </c>
      <c r="I25" s="16" t="s">
        <v>32</v>
      </c>
      <c r="J25" s="16" t="s">
        <v>50</v>
      </c>
      <c r="K25"/>
      <c r="L25"/>
      <c r="N25" t="s">
        <v>70</v>
      </c>
      <c r="O25">
        <v>12.675555555555556</v>
      </c>
      <c r="P25">
        <v>14.200833333333335</v>
      </c>
      <c r="R25" t="s">
        <v>70</v>
      </c>
      <c r="S25">
        <v>12.675555555555556</v>
      </c>
      <c r="T25">
        <v>24.511333333333344</v>
      </c>
      <c r="V25" t="s">
        <v>70</v>
      </c>
      <c r="W25">
        <v>14.200833333333335</v>
      </c>
      <c r="X25">
        <v>24.511333333333344</v>
      </c>
    </row>
    <row r="26" spans="1:24" x14ac:dyDescent="0.3">
      <c r="B26" s="2" t="s">
        <v>15</v>
      </c>
      <c r="C26" s="3">
        <v>331.33</v>
      </c>
      <c r="D26" s="3">
        <v>15.31</v>
      </c>
      <c r="F26" t="s">
        <v>51</v>
      </c>
      <c r="G26">
        <v>9</v>
      </c>
      <c r="H26">
        <v>114.08000000000001</v>
      </c>
      <c r="I26">
        <v>12.675555555555556</v>
      </c>
      <c r="J26">
        <v>4.7919527777777375</v>
      </c>
      <c r="K26"/>
      <c r="L26"/>
      <c r="N26" t="s">
        <v>50</v>
      </c>
      <c r="O26">
        <v>4.7919527777777375</v>
      </c>
      <c r="P26">
        <v>1.1662810606060423</v>
      </c>
      <c r="R26" t="s">
        <v>50</v>
      </c>
      <c r="S26">
        <v>4.7919527777777375</v>
      </c>
      <c r="T26">
        <v>171.07228380952398</v>
      </c>
      <c r="V26" t="s">
        <v>50</v>
      </c>
      <c r="W26">
        <v>1.1662810606060423</v>
      </c>
      <c r="X26">
        <v>171.07228380952398</v>
      </c>
    </row>
    <row r="27" spans="1:24" x14ac:dyDescent="0.3">
      <c r="B27" s="2" t="s">
        <v>16</v>
      </c>
      <c r="C27" s="3">
        <v>408.38</v>
      </c>
      <c r="D27" s="3">
        <v>15.41</v>
      </c>
      <c r="F27" t="s">
        <v>52</v>
      </c>
      <c r="G27">
        <v>12</v>
      </c>
      <c r="H27">
        <v>170.41000000000003</v>
      </c>
      <c r="I27">
        <v>14.200833333333335</v>
      </c>
      <c r="J27">
        <v>1.1662810606060423</v>
      </c>
      <c r="K27"/>
      <c r="L27"/>
      <c r="N27" t="s">
        <v>71</v>
      </c>
      <c r="O27">
        <v>9</v>
      </c>
      <c r="P27">
        <v>12</v>
      </c>
      <c r="R27" t="s">
        <v>71</v>
      </c>
      <c r="S27">
        <v>9</v>
      </c>
      <c r="T27">
        <v>15</v>
      </c>
      <c r="V27" t="s">
        <v>71</v>
      </c>
      <c r="W27">
        <v>12</v>
      </c>
      <c r="X27">
        <v>15</v>
      </c>
    </row>
    <row r="28" spans="1:24" ht="17.25" thickBot="1" x14ac:dyDescent="0.35">
      <c r="B28" s="2" t="s">
        <v>16</v>
      </c>
      <c r="C28" s="3">
        <v>464.52</v>
      </c>
      <c r="D28" s="3">
        <v>14.21</v>
      </c>
      <c r="F28" s="15" t="s">
        <v>53</v>
      </c>
      <c r="G28" s="15">
        <v>15</v>
      </c>
      <c r="H28" s="15">
        <v>367.67000000000013</v>
      </c>
      <c r="I28" s="15">
        <v>24.511333333333344</v>
      </c>
      <c r="J28" s="15">
        <v>171.07228380952398</v>
      </c>
      <c r="K28"/>
      <c r="L28"/>
      <c r="N28" t="s">
        <v>57</v>
      </c>
      <c r="O28">
        <v>8</v>
      </c>
      <c r="P28">
        <v>11</v>
      </c>
      <c r="R28" t="s">
        <v>57</v>
      </c>
      <c r="S28">
        <v>8</v>
      </c>
      <c r="T28">
        <v>14</v>
      </c>
      <c r="V28" t="s">
        <v>57</v>
      </c>
      <c r="W28">
        <v>11</v>
      </c>
      <c r="X28">
        <v>14</v>
      </c>
    </row>
    <row r="29" spans="1:24" x14ac:dyDescent="0.3">
      <c r="B29" s="2" t="s">
        <v>16</v>
      </c>
      <c r="C29" s="3">
        <v>430.39</v>
      </c>
      <c r="D29" s="3">
        <v>14.21</v>
      </c>
      <c r="F29"/>
      <c r="G29"/>
      <c r="H29"/>
      <c r="I29"/>
      <c r="J29"/>
      <c r="K29"/>
      <c r="L29"/>
      <c r="N29" t="s">
        <v>59</v>
      </c>
      <c r="O29">
        <v>4.1087461158699288</v>
      </c>
      <c r="P29"/>
      <c r="R29" t="s">
        <v>59</v>
      </c>
      <c r="S29">
        <v>2.8011274948040173E-2</v>
      </c>
      <c r="T29"/>
      <c r="V29" t="s">
        <v>59</v>
      </c>
      <c r="W29">
        <v>6.8174752486767978E-3</v>
      </c>
      <c r="X29"/>
    </row>
    <row r="30" spans="1:24" x14ac:dyDescent="0.3">
      <c r="B30" s="2" t="s">
        <v>17</v>
      </c>
      <c r="C30" s="3">
        <v>326.92</v>
      </c>
      <c r="D30" s="3">
        <v>13.21</v>
      </c>
      <c r="F30"/>
      <c r="G30"/>
      <c r="H30"/>
      <c r="I30"/>
      <c r="J30"/>
      <c r="K30"/>
      <c r="L30"/>
      <c r="N30" s="18" t="s">
        <v>72</v>
      </c>
      <c r="O30" s="18">
        <v>1.685042385475263E-2</v>
      </c>
      <c r="P30" s="18"/>
      <c r="R30" s="18" t="s">
        <v>72</v>
      </c>
      <c r="S30" s="18">
        <v>1.1989659735700542E-5</v>
      </c>
      <c r="T30" s="18"/>
      <c r="V30" s="18" t="s">
        <v>72</v>
      </c>
      <c r="W30" s="18">
        <v>2.0138413159287438E-10</v>
      </c>
      <c r="X30" s="18"/>
    </row>
    <row r="31" spans="1:24" ht="17.25" thickBot="1" x14ac:dyDescent="0.35">
      <c r="B31" s="2" t="s">
        <v>17</v>
      </c>
      <c r="C31" s="3">
        <v>332.43</v>
      </c>
      <c r="D31" s="3">
        <v>15.41</v>
      </c>
      <c r="F31" t="s">
        <v>54</v>
      </c>
      <c r="G31"/>
      <c r="H31"/>
      <c r="I31"/>
      <c r="J31"/>
      <c r="K31"/>
      <c r="L31"/>
      <c r="N31" s="15" t="s">
        <v>73</v>
      </c>
      <c r="O31" s="15">
        <v>2.947990318638638</v>
      </c>
      <c r="P31" s="15"/>
      <c r="R31" s="15" t="s">
        <v>73</v>
      </c>
      <c r="S31" s="15">
        <v>0.3088919350224848</v>
      </c>
      <c r="T31" s="15"/>
      <c r="V31" s="15" t="s">
        <v>73</v>
      </c>
      <c r="W31" s="15">
        <v>0.36514364813819461</v>
      </c>
      <c r="X31" s="15"/>
    </row>
    <row r="32" spans="1:24" x14ac:dyDescent="0.3">
      <c r="B32" s="2" t="s">
        <v>17</v>
      </c>
      <c r="C32" s="3">
        <v>350.04</v>
      </c>
      <c r="D32" s="3">
        <v>13.11</v>
      </c>
      <c r="F32" s="16" t="s">
        <v>55</v>
      </c>
      <c r="G32" s="16" t="s">
        <v>56</v>
      </c>
      <c r="H32" s="16" t="s">
        <v>57</v>
      </c>
      <c r="I32" s="16" t="s">
        <v>58</v>
      </c>
      <c r="J32" s="16" t="s">
        <v>59</v>
      </c>
      <c r="K32" s="17" t="s">
        <v>60</v>
      </c>
      <c r="L32" s="16" t="s">
        <v>61</v>
      </c>
    </row>
    <row r="33" spans="1:24" x14ac:dyDescent="0.3">
      <c r="B33" s="2" t="s">
        <v>18</v>
      </c>
      <c r="C33" s="3">
        <v>366.55</v>
      </c>
      <c r="D33" s="3">
        <v>13.11</v>
      </c>
      <c r="F33" t="s">
        <v>62</v>
      </c>
      <c r="G33">
        <v>1063.8326016666683</v>
      </c>
      <c r="H33">
        <v>2</v>
      </c>
      <c r="I33">
        <v>531.91630083333416</v>
      </c>
      <c r="J33">
        <v>7.1757849787346144</v>
      </c>
      <c r="K33" s="18">
        <v>2.5850127675698417E-3</v>
      </c>
      <c r="L33">
        <v>3.2849176510382869</v>
      </c>
      <c r="N33" s="25" t="s">
        <v>74</v>
      </c>
      <c r="O33" s="25"/>
      <c r="P33" s="25"/>
      <c r="R33" s="25" t="s">
        <v>74</v>
      </c>
      <c r="S33" s="25"/>
      <c r="T33" s="25"/>
      <c r="V33" s="25" t="s">
        <v>74</v>
      </c>
      <c r="W33" s="25"/>
      <c r="X33" s="25"/>
    </row>
    <row r="34" spans="1:24" ht="17.25" thickBot="1" x14ac:dyDescent="0.35">
      <c r="B34" s="2" t="s">
        <v>18</v>
      </c>
      <c r="C34" s="3">
        <v>380.86</v>
      </c>
      <c r="D34" s="3">
        <v>12.91</v>
      </c>
      <c r="F34" t="s">
        <v>63</v>
      </c>
      <c r="G34">
        <v>2446.1766872222229</v>
      </c>
      <c r="H34">
        <v>33</v>
      </c>
      <c r="I34">
        <v>74.126566279461301</v>
      </c>
      <c r="J34"/>
      <c r="K34" s="18"/>
      <c r="L34"/>
      <c r="N34"/>
      <c r="O34"/>
      <c r="P34"/>
      <c r="R34"/>
      <c r="S34"/>
      <c r="T34"/>
      <c r="V34"/>
      <c r="W34"/>
      <c r="X34"/>
    </row>
    <row r="35" spans="1:24" x14ac:dyDescent="0.3">
      <c r="B35" s="2" t="s">
        <v>18</v>
      </c>
      <c r="C35" s="3">
        <v>318.12</v>
      </c>
      <c r="D35" s="3">
        <v>13.01</v>
      </c>
      <c r="F35"/>
      <c r="G35"/>
      <c r="H35"/>
      <c r="I35"/>
      <c r="J35"/>
      <c r="K35" s="18"/>
      <c r="L35"/>
      <c r="N35" s="16"/>
      <c r="O35" s="16" t="s">
        <v>68</v>
      </c>
      <c r="P35" s="16" t="s">
        <v>69</v>
      </c>
      <c r="R35" s="16"/>
      <c r="S35" s="16" t="s">
        <v>68</v>
      </c>
      <c r="T35" s="16" t="s">
        <v>69</v>
      </c>
      <c r="V35" s="16"/>
      <c r="W35" s="16" t="s">
        <v>68</v>
      </c>
      <c r="X35" s="16" t="s">
        <v>69</v>
      </c>
    </row>
    <row r="36" spans="1:24" ht="17.25" thickBot="1" x14ac:dyDescent="0.35">
      <c r="A36" s="7" t="s">
        <v>19</v>
      </c>
      <c r="B36" s="7" t="s">
        <v>20</v>
      </c>
      <c r="C36" s="8">
        <v>471.12</v>
      </c>
      <c r="D36" s="8">
        <v>41.83</v>
      </c>
      <c r="F36" s="15" t="s">
        <v>64</v>
      </c>
      <c r="G36" s="15">
        <v>3510.0092888888912</v>
      </c>
      <c r="H36" s="15">
        <v>35</v>
      </c>
      <c r="I36" s="15"/>
      <c r="J36" s="15"/>
      <c r="K36" s="19"/>
      <c r="L36" s="15"/>
      <c r="N36" t="s">
        <v>70</v>
      </c>
      <c r="O36">
        <v>12.675555555555556</v>
      </c>
      <c r="P36">
        <v>14.200833333333335</v>
      </c>
      <c r="R36" t="s">
        <v>70</v>
      </c>
      <c r="S36">
        <v>12.675555555555556</v>
      </c>
      <c r="T36">
        <v>24.511333333333344</v>
      </c>
      <c r="V36" t="s">
        <v>70</v>
      </c>
      <c r="W36">
        <v>14.200833333333335</v>
      </c>
      <c r="X36">
        <v>24.511333333333344</v>
      </c>
    </row>
    <row r="37" spans="1:24" x14ac:dyDescent="0.3">
      <c r="A37" s="2" t="s">
        <v>44</v>
      </c>
      <c r="B37" s="2" t="s">
        <v>20</v>
      </c>
      <c r="C37" s="3">
        <v>457.91</v>
      </c>
      <c r="D37" s="3">
        <v>27.52</v>
      </c>
      <c r="N37" t="s">
        <v>50</v>
      </c>
      <c r="O37">
        <v>4.7919527777777375</v>
      </c>
      <c r="P37">
        <v>1.1662810606060423</v>
      </c>
      <c r="R37" t="s">
        <v>50</v>
      </c>
      <c r="S37">
        <v>4.7919527777777375</v>
      </c>
      <c r="T37">
        <v>171.07228380952398</v>
      </c>
      <c r="V37" t="s">
        <v>50</v>
      </c>
      <c r="W37">
        <v>1.1662810606060423</v>
      </c>
      <c r="X37">
        <v>171.07228380952398</v>
      </c>
    </row>
    <row r="38" spans="1:24" x14ac:dyDescent="0.3">
      <c r="B38" s="2" t="s">
        <v>20</v>
      </c>
      <c r="C38" s="3">
        <v>433.7</v>
      </c>
      <c r="D38" s="3">
        <v>25.32</v>
      </c>
      <c r="N38" t="s">
        <v>71</v>
      </c>
      <c r="O38">
        <v>9</v>
      </c>
      <c r="P38">
        <v>12</v>
      </c>
      <c r="R38" t="s">
        <v>71</v>
      </c>
      <c r="S38">
        <v>9</v>
      </c>
      <c r="T38">
        <v>15</v>
      </c>
      <c r="V38" t="s">
        <v>71</v>
      </c>
      <c r="W38">
        <v>12</v>
      </c>
      <c r="X38">
        <v>15</v>
      </c>
    </row>
    <row r="39" spans="1:24" x14ac:dyDescent="0.3">
      <c r="B39" s="2" t="s">
        <v>21</v>
      </c>
      <c r="C39" s="3">
        <v>488.73</v>
      </c>
      <c r="D39" s="3">
        <v>20.91</v>
      </c>
      <c r="N39" t="s">
        <v>75</v>
      </c>
      <c r="O39">
        <v>0</v>
      </c>
      <c r="P39"/>
      <c r="R39" t="s">
        <v>75</v>
      </c>
      <c r="S39">
        <v>0</v>
      </c>
      <c r="T39"/>
      <c r="V39" t="s">
        <v>75</v>
      </c>
      <c r="W39">
        <v>0</v>
      </c>
      <c r="X39"/>
    </row>
    <row r="40" spans="1:24" x14ac:dyDescent="0.3">
      <c r="B40" s="2" t="s">
        <v>21</v>
      </c>
      <c r="C40" s="3">
        <v>359.95</v>
      </c>
      <c r="D40" s="3">
        <v>34.130000000000003</v>
      </c>
      <c r="N40" t="s">
        <v>57</v>
      </c>
      <c r="O40">
        <v>11</v>
      </c>
      <c r="P40"/>
      <c r="R40" t="s">
        <v>57</v>
      </c>
      <c r="S40">
        <v>15</v>
      </c>
      <c r="T40"/>
      <c r="V40" t="s">
        <v>57</v>
      </c>
      <c r="W40">
        <v>14</v>
      </c>
      <c r="X40"/>
    </row>
    <row r="41" spans="1:24" x14ac:dyDescent="0.3">
      <c r="B41" s="2" t="s">
        <v>21</v>
      </c>
      <c r="C41" s="3">
        <v>407.28</v>
      </c>
      <c r="D41" s="3">
        <v>20.92</v>
      </c>
      <c r="N41" t="s">
        <v>76</v>
      </c>
      <c r="O41">
        <v>-1.9222350100237502</v>
      </c>
      <c r="P41"/>
      <c r="R41" t="s">
        <v>76</v>
      </c>
      <c r="S41">
        <v>-3.4256619997152291</v>
      </c>
      <c r="T41"/>
      <c r="V41" t="s">
        <v>76</v>
      </c>
      <c r="W41">
        <v>-3.0401350390880251</v>
      </c>
      <c r="X41"/>
    </row>
    <row r="42" spans="1:24" x14ac:dyDescent="0.3">
      <c r="B42" s="2" t="s">
        <v>22</v>
      </c>
      <c r="C42" s="3">
        <v>637.33000000000004</v>
      </c>
      <c r="D42" s="3">
        <v>53.93</v>
      </c>
      <c r="N42" t="s">
        <v>77</v>
      </c>
      <c r="O42">
        <v>4.0422768607924757E-2</v>
      </c>
      <c r="P42"/>
      <c r="R42" t="s">
        <v>77</v>
      </c>
      <c r="S42">
        <v>1.8773821866611407E-3</v>
      </c>
      <c r="T42"/>
      <c r="V42" t="s">
        <v>77</v>
      </c>
      <c r="W42">
        <v>4.410388221822166E-3</v>
      </c>
      <c r="X42"/>
    </row>
    <row r="43" spans="1:24" x14ac:dyDescent="0.3">
      <c r="B43" s="2" t="s">
        <v>22</v>
      </c>
      <c r="C43" s="3">
        <v>521.76</v>
      </c>
      <c r="D43" s="3">
        <v>38.53</v>
      </c>
      <c r="N43" t="s">
        <v>78</v>
      </c>
      <c r="O43">
        <v>1.7958848187040437</v>
      </c>
      <c r="P43"/>
      <c r="R43" t="s">
        <v>78</v>
      </c>
      <c r="S43">
        <v>1.7530503556925723</v>
      </c>
      <c r="T43"/>
      <c r="V43" t="s">
        <v>78</v>
      </c>
      <c r="W43">
        <v>1.7613101357748921</v>
      </c>
      <c r="X43"/>
    </row>
    <row r="44" spans="1:24" x14ac:dyDescent="0.3">
      <c r="B44" s="2" t="s">
        <v>22</v>
      </c>
      <c r="C44" s="3">
        <v>585.6</v>
      </c>
      <c r="D44" s="3">
        <v>29.72</v>
      </c>
      <c r="N44" s="18" t="s">
        <v>79</v>
      </c>
      <c r="O44" s="18">
        <v>8.0845537215849514E-2</v>
      </c>
      <c r="P44" s="18"/>
      <c r="R44" s="18" t="s">
        <v>79</v>
      </c>
      <c r="S44" s="18">
        <v>3.7547643733222814E-3</v>
      </c>
      <c r="T44" s="18"/>
      <c r="V44" s="18" t="s">
        <v>79</v>
      </c>
      <c r="W44" s="18">
        <v>8.820776443644332E-3</v>
      </c>
      <c r="X44" s="18"/>
    </row>
    <row r="45" spans="1:24" ht="17.25" thickBot="1" x14ac:dyDescent="0.35">
      <c r="B45" s="2" t="s">
        <v>23</v>
      </c>
      <c r="C45" s="3">
        <v>408.38</v>
      </c>
      <c r="D45" s="3">
        <v>11.01</v>
      </c>
      <c r="N45" s="15" t="s">
        <v>80</v>
      </c>
      <c r="O45" s="15">
        <v>2.2009851600916384</v>
      </c>
      <c r="P45" s="15"/>
      <c r="R45" s="15" t="s">
        <v>80</v>
      </c>
      <c r="S45" s="15">
        <v>2.1314495455597742</v>
      </c>
      <c r="T45" s="15"/>
      <c r="V45" s="15" t="s">
        <v>80</v>
      </c>
      <c r="W45" s="15">
        <v>2.1447866879178044</v>
      </c>
      <c r="X45" s="15"/>
    </row>
    <row r="46" spans="1:24" x14ac:dyDescent="0.3">
      <c r="B46" s="2" t="s">
        <v>23</v>
      </c>
      <c r="C46" s="3">
        <v>383.06</v>
      </c>
      <c r="D46" s="3">
        <v>14.31</v>
      </c>
    </row>
    <row r="47" spans="1:24" x14ac:dyDescent="0.3">
      <c r="B47" s="2" t="s">
        <v>23</v>
      </c>
      <c r="C47" s="3">
        <v>350.04</v>
      </c>
      <c r="D47" s="3">
        <v>11.01</v>
      </c>
    </row>
    <row r="48" spans="1:24" x14ac:dyDescent="0.3">
      <c r="B48" s="2" t="s">
        <v>24</v>
      </c>
      <c r="C48" s="3">
        <v>363.25</v>
      </c>
      <c r="D48" s="3">
        <v>12.11</v>
      </c>
      <c r="F48" s="33" t="s">
        <v>42</v>
      </c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</row>
    <row r="49" spans="1:21" ht="17.25" thickBot="1" x14ac:dyDescent="0.35">
      <c r="B49" s="2" t="s">
        <v>24</v>
      </c>
      <c r="C49" s="3">
        <v>384.16</v>
      </c>
      <c r="D49" s="3">
        <v>13.21</v>
      </c>
      <c r="E49" s="3"/>
      <c r="F49" s="31" t="s">
        <v>3</v>
      </c>
      <c r="G49" s="31"/>
      <c r="H49" s="31"/>
      <c r="I49" s="31"/>
      <c r="K49" s="21" t="s">
        <v>99</v>
      </c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ht="17.25" thickBot="1" x14ac:dyDescent="0.35">
      <c r="A50" s="9"/>
      <c r="B50" s="9" t="s">
        <v>24</v>
      </c>
      <c r="C50" s="10">
        <v>419.39</v>
      </c>
      <c r="D50" s="10">
        <v>13.21</v>
      </c>
      <c r="E50" s="3"/>
      <c r="F50" s="6" t="s">
        <v>4</v>
      </c>
      <c r="G50" s="6" t="s">
        <v>19</v>
      </c>
      <c r="H50" s="6" t="s">
        <v>25</v>
      </c>
      <c r="I50" s="6" t="s">
        <v>8</v>
      </c>
      <c r="K50" s="6" t="s">
        <v>82</v>
      </c>
      <c r="L50" s="6" t="s">
        <v>83</v>
      </c>
      <c r="M50" s="6" t="s">
        <v>84</v>
      </c>
      <c r="N50" s="21"/>
      <c r="O50" s="21"/>
      <c r="P50" s="21"/>
      <c r="Q50" s="21"/>
      <c r="R50" s="21"/>
      <c r="S50" s="21"/>
      <c r="T50" s="21"/>
    </row>
    <row r="51" spans="1:21" ht="17.25" thickBot="1" x14ac:dyDescent="0.35">
      <c r="A51" s="2" t="s">
        <v>25</v>
      </c>
      <c r="B51" s="2" t="s">
        <v>26</v>
      </c>
      <c r="C51" s="3">
        <v>508.55</v>
      </c>
      <c r="D51" s="3">
        <v>16.510000000000002</v>
      </c>
      <c r="E51" s="3"/>
      <c r="F51" s="3">
        <f>D3</f>
        <v>13.21</v>
      </c>
      <c r="G51" s="3">
        <f>D36</f>
        <v>41.83</v>
      </c>
      <c r="H51" s="3">
        <f>D51</f>
        <v>16.510000000000002</v>
      </c>
      <c r="I51" s="3">
        <f>D12</f>
        <v>8.8000000000000007</v>
      </c>
      <c r="K51" s="23">
        <f>K80</f>
        <v>8.6915475391588525E-5</v>
      </c>
      <c r="L51" s="23" t="s">
        <v>85</v>
      </c>
      <c r="M51" s="23" t="s">
        <v>86</v>
      </c>
      <c r="N51" s="1"/>
      <c r="O51" s="1"/>
      <c r="P51" s="1"/>
      <c r="Q51" s="1"/>
      <c r="R51" s="1"/>
      <c r="S51" s="1"/>
      <c r="T51" s="1"/>
    </row>
    <row r="52" spans="1:21" x14ac:dyDescent="0.3">
      <c r="B52" s="2" t="s">
        <v>26</v>
      </c>
      <c r="C52" s="3">
        <v>407.28</v>
      </c>
      <c r="D52" s="3">
        <v>18.72</v>
      </c>
      <c r="E52" s="3"/>
      <c r="F52" s="3">
        <f>D4</f>
        <v>11</v>
      </c>
      <c r="G52" s="3">
        <f>D37</f>
        <v>27.52</v>
      </c>
      <c r="H52" s="3">
        <f>D52</f>
        <v>18.72</v>
      </c>
      <c r="I52" s="3">
        <f>D13</f>
        <v>8.8000000000000007</v>
      </c>
      <c r="T52" s="20"/>
    </row>
    <row r="53" spans="1:21" ht="17.25" thickBot="1" x14ac:dyDescent="0.35">
      <c r="B53" s="2" t="s">
        <v>26</v>
      </c>
      <c r="C53" s="3">
        <v>405.08</v>
      </c>
      <c r="D53" s="3">
        <v>25.32</v>
      </c>
      <c r="E53" s="3"/>
      <c r="F53" s="3">
        <f>D5</f>
        <v>11.01</v>
      </c>
      <c r="G53" s="3">
        <f>D38</f>
        <v>25.32</v>
      </c>
      <c r="H53" s="3">
        <f>D53</f>
        <v>25.32</v>
      </c>
      <c r="I53" s="3">
        <f>D14</f>
        <v>8.8000000000000007</v>
      </c>
      <c r="K53" s="11" t="s">
        <v>97</v>
      </c>
    </row>
    <row r="54" spans="1:21" x14ac:dyDescent="0.3">
      <c r="B54" s="2" t="s">
        <v>27</v>
      </c>
      <c r="C54" s="3">
        <v>407.28</v>
      </c>
      <c r="D54" s="3">
        <v>72.650000000000006</v>
      </c>
      <c r="E54" s="3"/>
      <c r="F54" s="3">
        <f t="shared" ref="F54:F59" si="3">D6</f>
        <v>16.02</v>
      </c>
      <c r="G54" s="3">
        <f t="shared" ref="G54:G65" si="4">D39</f>
        <v>20.91</v>
      </c>
      <c r="H54" s="3">
        <f t="shared" ref="H54:H65" si="5">D54</f>
        <v>72.650000000000006</v>
      </c>
      <c r="I54" s="3">
        <f t="shared" ref="I54:I59" si="6">D15</f>
        <v>13.21</v>
      </c>
      <c r="K54" s="26" t="s">
        <v>90</v>
      </c>
      <c r="L54" s="26"/>
      <c r="M54" s="26"/>
      <c r="N54" s="26" t="s">
        <v>91</v>
      </c>
      <c r="O54" s="26"/>
      <c r="P54" s="26"/>
      <c r="Q54" s="26" t="s">
        <v>92</v>
      </c>
      <c r="R54" s="26"/>
      <c r="S54" s="26"/>
    </row>
    <row r="55" spans="1:21" ht="17.25" thickBot="1" x14ac:dyDescent="0.35">
      <c r="B55" s="2" t="s">
        <v>27</v>
      </c>
      <c r="C55" s="3">
        <v>340.13</v>
      </c>
      <c r="D55" s="3">
        <v>42.93</v>
      </c>
      <c r="E55" s="3"/>
      <c r="F55" s="3">
        <f t="shared" si="3"/>
        <v>14.41</v>
      </c>
      <c r="G55" s="3">
        <f t="shared" si="4"/>
        <v>34.130000000000003</v>
      </c>
      <c r="H55" s="3">
        <f t="shared" si="5"/>
        <v>42.93</v>
      </c>
      <c r="I55" s="3">
        <f t="shared" si="6"/>
        <v>11</v>
      </c>
      <c r="K55" s="22" t="s">
        <v>82</v>
      </c>
      <c r="L55" s="22" t="s">
        <v>96</v>
      </c>
      <c r="M55" s="22" t="s">
        <v>84</v>
      </c>
      <c r="N55" s="22" t="s">
        <v>82</v>
      </c>
      <c r="O55" s="22" t="s">
        <v>96</v>
      </c>
      <c r="P55" s="22" t="s">
        <v>84</v>
      </c>
      <c r="Q55" s="22" t="s">
        <v>82</v>
      </c>
      <c r="R55" s="22" t="s">
        <v>96</v>
      </c>
      <c r="S55" s="22" t="s">
        <v>84</v>
      </c>
    </row>
    <row r="56" spans="1:21" ht="17.25" thickBot="1" x14ac:dyDescent="0.35">
      <c r="B56" s="2" t="s">
        <v>27</v>
      </c>
      <c r="C56" s="3">
        <v>354.44</v>
      </c>
      <c r="D56" s="3">
        <v>31.92</v>
      </c>
      <c r="E56" s="3"/>
      <c r="F56" s="3">
        <f t="shared" si="3"/>
        <v>15.41</v>
      </c>
      <c r="G56" s="3">
        <f t="shared" si="4"/>
        <v>20.92</v>
      </c>
      <c r="H56" s="3">
        <f t="shared" si="5"/>
        <v>31.92</v>
      </c>
      <c r="I56" s="3">
        <f t="shared" si="6"/>
        <v>13.21</v>
      </c>
      <c r="K56" s="24">
        <f>O90</f>
        <v>3.7547643733222814E-3</v>
      </c>
      <c r="L56" s="24" t="s">
        <v>85</v>
      </c>
      <c r="M56" s="24" t="s">
        <v>86</v>
      </c>
      <c r="N56" s="24">
        <f>S90</f>
        <v>1.5783143456213034E-3</v>
      </c>
      <c r="O56" s="24" t="s">
        <v>85</v>
      </c>
      <c r="P56" s="24" t="s">
        <v>86</v>
      </c>
      <c r="Q56" s="24">
        <f>W90</f>
        <v>0.81595492991734941</v>
      </c>
      <c r="R56" s="24" t="s">
        <v>87</v>
      </c>
      <c r="S56" s="24" t="s">
        <v>88</v>
      </c>
    </row>
    <row r="57" spans="1:21" x14ac:dyDescent="0.3">
      <c r="B57" s="2" t="s">
        <v>28</v>
      </c>
      <c r="C57" s="3">
        <v>475.52</v>
      </c>
      <c r="D57" s="3">
        <v>18.71</v>
      </c>
      <c r="E57" s="3"/>
      <c r="F57" s="3">
        <f t="shared" si="3"/>
        <v>11.01</v>
      </c>
      <c r="G57" s="3">
        <f t="shared" si="4"/>
        <v>53.93</v>
      </c>
      <c r="H57" s="3">
        <f t="shared" si="5"/>
        <v>18.71</v>
      </c>
      <c r="I57" s="3">
        <f t="shared" si="6"/>
        <v>19.809999999999999</v>
      </c>
    </row>
    <row r="58" spans="1:21" ht="17.25" thickBot="1" x14ac:dyDescent="0.35">
      <c r="B58" s="2" t="s">
        <v>28</v>
      </c>
      <c r="C58" s="3">
        <v>377.56</v>
      </c>
      <c r="D58" s="3">
        <v>18.72</v>
      </c>
      <c r="E58" s="3"/>
      <c r="F58" s="3">
        <f t="shared" si="3"/>
        <v>12.11</v>
      </c>
      <c r="G58" s="3">
        <f t="shared" si="4"/>
        <v>38.53</v>
      </c>
      <c r="H58" s="3">
        <f t="shared" si="5"/>
        <v>18.72</v>
      </c>
      <c r="I58" s="3">
        <f t="shared" si="6"/>
        <v>22.01</v>
      </c>
    </row>
    <row r="59" spans="1:21" x14ac:dyDescent="0.3">
      <c r="B59" s="2" t="s">
        <v>28</v>
      </c>
      <c r="C59" s="3">
        <v>378.66</v>
      </c>
      <c r="D59" s="3">
        <v>17.61</v>
      </c>
      <c r="E59" s="3"/>
      <c r="F59" s="3">
        <f t="shared" si="3"/>
        <v>9.9</v>
      </c>
      <c r="G59" s="3">
        <f t="shared" si="4"/>
        <v>29.72</v>
      </c>
      <c r="H59" s="3">
        <f t="shared" si="5"/>
        <v>17.61</v>
      </c>
      <c r="I59" s="3">
        <f t="shared" si="6"/>
        <v>16.52</v>
      </c>
      <c r="K59" s="26" t="s">
        <v>93</v>
      </c>
      <c r="L59" s="26"/>
      <c r="M59" s="26"/>
      <c r="N59" s="26" t="s">
        <v>94</v>
      </c>
      <c r="O59" s="26"/>
      <c r="P59" s="26"/>
      <c r="Q59" s="26" t="s">
        <v>95</v>
      </c>
      <c r="R59" s="26"/>
      <c r="S59" s="26"/>
    </row>
    <row r="60" spans="1:21" ht="17.25" thickBot="1" x14ac:dyDescent="0.35">
      <c r="B60" s="2" t="s">
        <v>29</v>
      </c>
      <c r="C60" s="3">
        <v>798.04</v>
      </c>
      <c r="D60" s="3">
        <v>117.78</v>
      </c>
      <c r="E60" s="3"/>
      <c r="F60" s="3"/>
      <c r="G60" s="3">
        <f t="shared" si="4"/>
        <v>11.01</v>
      </c>
      <c r="H60" s="3">
        <f t="shared" si="5"/>
        <v>117.78</v>
      </c>
      <c r="I60" s="3">
        <f>D21</f>
        <v>12.11</v>
      </c>
      <c r="K60" s="22" t="s">
        <v>82</v>
      </c>
      <c r="L60" s="22" t="s">
        <v>96</v>
      </c>
      <c r="M60" s="22" t="s">
        <v>84</v>
      </c>
      <c r="N60" s="22" t="s">
        <v>82</v>
      </c>
      <c r="O60" s="22" t="s">
        <v>96</v>
      </c>
      <c r="P60" s="22" t="s">
        <v>84</v>
      </c>
      <c r="Q60" s="22" t="s">
        <v>82</v>
      </c>
      <c r="R60" s="22" t="s">
        <v>96</v>
      </c>
      <c r="S60" s="22" t="s">
        <v>84</v>
      </c>
    </row>
    <row r="61" spans="1:21" ht="17.25" thickBot="1" x14ac:dyDescent="0.35">
      <c r="B61" s="2" t="s">
        <v>29</v>
      </c>
      <c r="C61" s="3">
        <v>774.93</v>
      </c>
      <c r="D61" s="3">
        <v>103.47</v>
      </c>
      <c r="E61" s="3"/>
      <c r="F61" s="3"/>
      <c r="G61" s="3">
        <f t="shared" si="4"/>
        <v>14.31</v>
      </c>
      <c r="H61" s="3">
        <f t="shared" si="5"/>
        <v>103.47</v>
      </c>
      <c r="I61" s="3">
        <f>D22</f>
        <v>8.8000000000000007</v>
      </c>
      <c r="K61" s="24">
        <f>O116</f>
        <v>1.9737416918489854E-2</v>
      </c>
      <c r="L61" s="24" t="s">
        <v>98</v>
      </c>
      <c r="M61" s="24" t="s">
        <v>86</v>
      </c>
      <c r="N61" s="24">
        <f>S116</f>
        <v>5.166163980228229E-3</v>
      </c>
      <c r="O61" s="24" t="s">
        <v>85</v>
      </c>
      <c r="P61" s="24" t="s">
        <v>86</v>
      </c>
      <c r="Q61" s="24">
        <f>W116</f>
        <v>1.7646199201485112E-3</v>
      </c>
      <c r="R61" s="24" t="s">
        <v>85</v>
      </c>
      <c r="S61" s="24" t="s">
        <v>86</v>
      </c>
    </row>
    <row r="62" spans="1:21" x14ac:dyDescent="0.3">
      <c r="B62" s="2" t="s">
        <v>29</v>
      </c>
      <c r="C62" s="3">
        <v>817.86</v>
      </c>
      <c r="D62" s="3">
        <v>129.88999999999999</v>
      </c>
      <c r="E62" s="3"/>
      <c r="F62" s="3"/>
      <c r="G62" s="3">
        <f t="shared" si="4"/>
        <v>11.01</v>
      </c>
      <c r="H62" s="3">
        <f t="shared" si="5"/>
        <v>129.88999999999999</v>
      </c>
      <c r="I62" s="3">
        <f>D23</f>
        <v>13.21</v>
      </c>
    </row>
    <row r="63" spans="1:21" x14ac:dyDescent="0.3">
      <c r="B63" s="2" t="s">
        <v>30</v>
      </c>
      <c r="C63" s="3">
        <v>381.96</v>
      </c>
      <c r="D63" s="3">
        <v>53.94</v>
      </c>
      <c r="E63" s="3"/>
      <c r="G63" s="3">
        <f t="shared" si="4"/>
        <v>12.11</v>
      </c>
      <c r="H63" s="3">
        <f t="shared" si="5"/>
        <v>53.94</v>
      </c>
    </row>
    <row r="64" spans="1:21" x14ac:dyDescent="0.3">
      <c r="B64" s="2" t="s">
        <v>30</v>
      </c>
      <c r="C64" s="3">
        <v>266.38</v>
      </c>
      <c r="D64" s="3">
        <v>46.23</v>
      </c>
      <c r="E64" s="3"/>
      <c r="G64" s="3">
        <f t="shared" si="4"/>
        <v>13.21</v>
      </c>
      <c r="H64" s="3">
        <f t="shared" si="5"/>
        <v>46.23</v>
      </c>
    </row>
    <row r="65" spans="1:24" ht="17.25" thickBot="1" x14ac:dyDescent="0.35">
      <c r="A65" s="4"/>
      <c r="B65" s="4" t="s">
        <v>30</v>
      </c>
      <c r="C65" s="5">
        <v>336.83</v>
      </c>
      <c r="D65" s="5">
        <v>56.14</v>
      </c>
      <c r="E65" s="3"/>
      <c r="F65" s="4"/>
      <c r="G65" s="5">
        <f t="shared" si="4"/>
        <v>13.21</v>
      </c>
      <c r="H65" s="5">
        <f t="shared" si="5"/>
        <v>56.14</v>
      </c>
      <c r="I65" s="4"/>
      <c r="T65"/>
    </row>
    <row r="67" spans="1:24" x14ac:dyDescent="0.3">
      <c r="A67" s="28" t="s">
        <v>41</v>
      </c>
      <c r="B67" s="28"/>
      <c r="C67" s="28"/>
      <c r="F67" s="27" t="s">
        <v>37</v>
      </c>
      <c r="G67" s="27"/>
      <c r="H67" s="27"/>
      <c r="I67" s="27"/>
      <c r="J67" s="27"/>
      <c r="K67" s="27"/>
      <c r="L67" s="27"/>
      <c r="N67" s="27" t="s">
        <v>90</v>
      </c>
      <c r="O67" s="27"/>
      <c r="P67" s="27"/>
      <c r="R67" s="27" t="s">
        <v>91</v>
      </c>
      <c r="S67" s="27"/>
      <c r="T67" s="27"/>
      <c r="V67" s="27" t="s">
        <v>92</v>
      </c>
      <c r="W67" s="27"/>
      <c r="X67" s="27"/>
    </row>
    <row r="68" spans="1:24" ht="17.25" thickBot="1" x14ac:dyDescent="0.35">
      <c r="A68" s="32" t="s">
        <v>38</v>
      </c>
      <c r="B68" s="32"/>
      <c r="C68" s="32"/>
      <c r="F68" s="25" t="s">
        <v>45</v>
      </c>
      <c r="G68" s="25"/>
      <c r="H68" s="25"/>
      <c r="I68" s="25"/>
      <c r="J68" s="25"/>
      <c r="K68" s="25"/>
      <c r="L68" s="25"/>
      <c r="N68" s="25" t="s">
        <v>67</v>
      </c>
      <c r="O68" s="25"/>
      <c r="P68" s="25"/>
      <c r="R68" s="25" t="s">
        <v>67</v>
      </c>
      <c r="S68" s="25"/>
      <c r="T68" s="25"/>
      <c r="V68" s="25" t="s">
        <v>67</v>
      </c>
      <c r="W68" s="25"/>
      <c r="X68" s="25"/>
    </row>
    <row r="69" spans="1:24" ht="17.25" thickBot="1" x14ac:dyDescent="0.35">
      <c r="A69" s="26" t="s">
        <v>0</v>
      </c>
      <c r="B69" s="26" t="s">
        <v>31</v>
      </c>
      <c r="C69" s="26"/>
      <c r="F69"/>
      <c r="G69"/>
      <c r="H69"/>
      <c r="I69"/>
      <c r="J69"/>
      <c r="K69"/>
      <c r="L69"/>
      <c r="N69"/>
      <c r="O69"/>
      <c r="P69"/>
      <c r="R69"/>
      <c r="S69"/>
      <c r="T69"/>
      <c r="V69"/>
      <c r="W69"/>
      <c r="X69"/>
    </row>
    <row r="70" spans="1:24" ht="17.25" thickBot="1" x14ac:dyDescent="0.35">
      <c r="A70" s="30"/>
      <c r="B70" s="14" t="s">
        <v>33</v>
      </c>
      <c r="C70" s="14" t="s">
        <v>34</v>
      </c>
      <c r="F70" t="s">
        <v>46</v>
      </c>
      <c r="G70"/>
      <c r="H70"/>
      <c r="I70"/>
      <c r="J70"/>
      <c r="K70"/>
      <c r="L70"/>
      <c r="N70" s="16"/>
      <c r="O70" s="16" t="s">
        <v>68</v>
      </c>
      <c r="P70" s="16" t="s">
        <v>69</v>
      </c>
      <c r="R70" s="16"/>
      <c r="S70" s="16" t="s">
        <v>68</v>
      </c>
      <c r="T70" s="16" t="s">
        <v>69</v>
      </c>
      <c r="V70" s="16"/>
      <c r="W70" s="16" t="s">
        <v>68</v>
      </c>
      <c r="X70" s="16" t="s">
        <v>69</v>
      </c>
    </row>
    <row r="71" spans="1:24" x14ac:dyDescent="0.3">
      <c r="A71" s="2" t="s">
        <v>4</v>
      </c>
      <c r="B71" s="12">
        <f>AVERAGE(D3:D11)</f>
        <v>12.675555555555555</v>
      </c>
      <c r="C71" s="12">
        <f>STDEV(D3:D11)</f>
        <v>2.1890529408348702</v>
      </c>
      <c r="F71" s="16" t="s">
        <v>47</v>
      </c>
      <c r="G71" s="16" t="s">
        <v>48</v>
      </c>
      <c r="H71" s="16" t="s">
        <v>49</v>
      </c>
      <c r="I71" s="16" t="s">
        <v>32</v>
      </c>
      <c r="J71" s="16" t="s">
        <v>50</v>
      </c>
      <c r="K71"/>
      <c r="L71"/>
      <c r="N71" t="s">
        <v>70</v>
      </c>
      <c r="O71">
        <v>12.675555555555556</v>
      </c>
      <c r="P71">
        <v>24.511333333333344</v>
      </c>
      <c r="R71" t="s">
        <v>70</v>
      </c>
      <c r="S71">
        <v>12.675555555555556</v>
      </c>
      <c r="T71">
        <v>51.369333333333323</v>
      </c>
      <c r="V71" t="s">
        <v>70</v>
      </c>
      <c r="W71">
        <v>12.675555555555556</v>
      </c>
      <c r="X71">
        <v>13.023333333333333</v>
      </c>
    </row>
    <row r="72" spans="1:24" x14ac:dyDescent="0.3">
      <c r="A72" s="2" t="s">
        <v>35</v>
      </c>
      <c r="B72" s="12">
        <f>AVERAGE(D24:D35)</f>
        <v>14.200833333333334</v>
      </c>
      <c r="C72" s="12">
        <f>STDEV(D24:D35)</f>
        <v>1.079944934061946</v>
      </c>
      <c r="F72" t="s">
        <v>51</v>
      </c>
      <c r="G72">
        <v>9</v>
      </c>
      <c r="H72">
        <v>114.08000000000001</v>
      </c>
      <c r="I72">
        <v>12.675555555555556</v>
      </c>
      <c r="J72">
        <v>4.7919527777777375</v>
      </c>
      <c r="K72"/>
      <c r="L72"/>
      <c r="N72" t="s">
        <v>50</v>
      </c>
      <c r="O72">
        <v>4.7919527777777375</v>
      </c>
      <c r="P72">
        <v>171.07228380952398</v>
      </c>
      <c r="R72" t="s">
        <v>50</v>
      </c>
      <c r="S72">
        <v>4.7919527777777375</v>
      </c>
      <c r="T72">
        <v>1462.8943352380941</v>
      </c>
      <c r="V72" t="s">
        <v>50</v>
      </c>
      <c r="W72">
        <v>4.7919527777777375</v>
      </c>
      <c r="X72">
        <v>19.584042424242458</v>
      </c>
    </row>
    <row r="73" spans="1:24" ht="17.25" thickBot="1" x14ac:dyDescent="0.35">
      <c r="A73" s="4" t="s">
        <v>36</v>
      </c>
      <c r="B73" s="13">
        <f>AVERAGE(D36:D50)</f>
        <v>24.511333333333333</v>
      </c>
      <c r="C73" s="13">
        <f>STDEV(D36:D50)</f>
        <v>13.079460379141171</v>
      </c>
      <c r="F73" t="s">
        <v>52</v>
      </c>
      <c r="G73">
        <v>15</v>
      </c>
      <c r="H73">
        <v>367.67000000000013</v>
      </c>
      <c r="I73">
        <v>24.511333333333344</v>
      </c>
      <c r="J73">
        <v>171.07228380952398</v>
      </c>
      <c r="K73"/>
      <c r="L73"/>
      <c r="N73" t="s">
        <v>71</v>
      </c>
      <c r="O73">
        <v>9</v>
      </c>
      <c r="P73">
        <v>15</v>
      </c>
      <c r="R73" t="s">
        <v>71</v>
      </c>
      <c r="S73">
        <v>9</v>
      </c>
      <c r="T73">
        <v>15</v>
      </c>
      <c r="V73" t="s">
        <v>71</v>
      </c>
      <c r="W73">
        <v>9</v>
      </c>
      <c r="X73">
        <v>12</v>
      </c>
    </row>
    <row r="74" spans="1:24" x14ac:dyDescent="0.3">
      <c r="F74" t="s">
        <v>53</v>
      </c>
      <c r="G74">
        <v>15</v>
      </c>
      <c r="H74">
        <v>770.53999999999985</v>
      </c>
      <c r="I74">
        <v>51.369333333333323</v>
      </c>
      <c r="J74">
        <v>1462.8943352380941</v>
      </c>
      <c r="K74"/>
      <c r="L74"/>
      <c r="N74" t="s">
        <v>57</v>
      </c>
      <c r="O74">
        <v>8</v>
      </c>
      <c r="P74">
        <v>14</v>
      </c>
      <c r="R74" t="s">
        <v>57</v>
      </c>
      <c r="S74">
        <v>8</v>
      </c>
      <c r="T74">
        <v>14</v>
      </c>
      <c r="V74" t="s">
        <v>57</v>
      </c>
      <c r="W74">
        <v>8</v>
      </c>
      <c r="X74">
        <v>11</v>
      </c>
    </row>
    <row r="75" spans="1:24" ht="17.25" thickBot="1" x14ac:dyDescent="0.35">
      <c r="A75" s="32" t="s">
        <v>42</v>
      </c>
      <c r="B75" s="32"/>
      <c r="C75" s="32"/>
      <c r="F75" s="15" t="s">
        <v>89</v>
      </c>
      <c r="G75" s="15">
        <v>12</v>
      </c>
      <c r="H75" s="15">
        <v>156.28</v>
      </c>
      <c r="I75" s="15">
        <v>13.023333333333333</v>
      </c>
      <c r="J75" s="15">
        <v>19.584042424242458</v>
      </c>
      <c r="K75"/>
      <c r="L75"/>
      <c r="N75" t="s">
        <v>59</v>
      </c>
      <c r="O75">
        <v>2.8011274948040173E-2</v>
      </c>
      <c r="P75"/>
      <c r="R75" t="s">
        <v>59</v>
      </c>
      <c r="S75">
        <v>3.2756656870899844E-3</v>
      </c>
      <c r="T75"/>
      <c r="V75" t="s">
        <v>59</v>
      </c>
      <c r="W75">
        <v>0.24468660116084781</v>
      </c>
      <c r="X75"/>
    </row>
    <row r="76" spans="1:24" x14ac:dyDescent="0.3">
      <c r="A76" s="26" t="s">
        <v>0</v>
      </c>
      <c r="B76" s="26" t="s">
        <v>31</v>
      </c>
      <c r="C76" s="26"/>
      <c r="F76"/>
      <c r="G76"/>
      <c r="H76"/>
      <c r="I76"/>
      <c r="J76"/>
      <c r="K76"/>
      <c r="L76"/>
      <c r="N76" s="18" t="s">
        <v>72</v>
      </c>
      <c r="O76" s="18">
        <v>1.1989659735700542E-5</v>
      </c>
      <c r="P76" s="18"/>
      <c r="R76" s="18" t="s">
        <v>72</v>
      </c>
      <c r="S76" s="18">
        <v>2.5358277699893961E-9</v>
      </c>
      <c r="T76" s="18"/>
      <c r="V76" s="18" t="s">
        <v>72</v>
      </c>
      <c r="W76" s="18">
        <v>2.7879445502544398E-2</v>
      </c>
      <c r="X76" s="18"/>
    </row>
    <row r="77" spans="1:24" ht="17.25" thickBot="1" x14ac:dyDescent="0.35">
      <c r="A77" s="30"/>
      <c r="B77" s="14" t="s">
        <v>33</v>
      </c>
      <c r="C77" s="14" t="s">
        <v>34</v>
      </c>
      <c r="F77"/>
      <c r="G77"/>
      <c r="H77"/>
      <c r="I77"/>
      <c r="J77"/>
      <c r="K77"/>
      <c r="L77"/>
      <c r="N77" s="15" t="s">
        <v>73</v>
      </c>
      <c r="O77" s="15">
        <v>0.3088919350224848</v>
      </c>
      <c r="P77" s="15"/>
      <c r="R77" s="15" t="s">
        <v>73</v>
      </c>
      <c r="S77" s="15">
        <v>0.3088919350224848</v>
      </c>
      <c r="T77" s="15"/>
      <c r="V77" s="15" t="s">
        <v>73</v>
      </c>
      <c r="W77" s="15">
        <v>0.30184572713785379</v>
      </c>
      <c r="X77" s="15"/>
    </row>
    <row r="78" spans="1:24" ht="17.25" thickBot="1" x14ac:dyDescent="0.35">
      <c r="A78" s="2" t="s">
        <v>4</v>
      </c>
      <c r="B78" s="12">
        <f>AVERAGE(D3:D11)</f>
        <v>12.675555555555555</v>
      </c>
      <c r="C78" s="12">
        <f>STDEV(D3:D11)</f>
        <v>2.1890529408348702</v>
      </c>
      <c r="F78" t="s">
        <v>54</v>
      </c>
      <c r="G78"/>
      <c r="H78"/>
      <c r="I78"/>
      <c r="J78"/>
      <c r="K78"/>
      <c r="L78"/>
    </row>
    <row r="79" spans="1:24" x14ac:dyDescent="0.3">
      <c r="A79" s="2" t="s">
        <v>19</v>
      </c>
      <c r="B79" s="12">
        <f>AVERAGE(D36:D50)</f>
        <v>24.511333333333333</v>
      </c>
      <c r="C79" s="12">
        <f>STDEV(D36:D50)</f>
        <v>13.079460379141171</v>
      </c>
      <c r="F79" s="16" t="s">
        <v>55</v>
      </c>
      <c r="G79" s="16" t="s">
        <v>56</v>
      </c>
      <c r="H79" s="16" t="s">
        <v>57</v>
      </c>
      <c r="I79" s="16" t="s">
        <v>58</v>
      </c>
      <c r="J79" s="16" t="s">
        <v>59</v>
      </c>
      <c r="K79" s="17" t="s">
        <v>60</v>
      </c>
      <c r="L79" s="16" t="s">
        <v>61</v>
      </c>
      <c r="N79" s="25" t="s">
        <v>74</v>
      </c>
      <c r="O79" s="25"/>
      <c r="P79" s="25"/>
      <c r="R79" s="25" t="s">
        <v>100</v>
      </c>
      <c r="S79" s="25"/>
      <c r="T79" s="25"/>
      <c r="V79" s="25" t="s">
        <v>74</v>
      </c>
      <c r="W79" s="25"/>
      <c r="X79" s="25"/>
    </row>
    <row r="80" spans="1:24" ht="17.25" thickBot="1" x14ac:dyDescent="0.35">
      <c r="A80" s="2" t="s">
        <v>25</v>
      </c>
      <c r="B80" s="12">
        <f>AVERAGE(D51:D65)</f>
        <v>51.369333333333337</v>
      </c>
      <c r="C80" s="12">
        <f>STDEV(D51:D65)</f>
        <v>38.247801704648261</v>
      </c>
      <c r="F80" t="s">
        <v>62</v>
      </c>
      <c r="G80">
        <v>13172.199495424818</v>
      </c>
      <c r="H80">
        <v>3</v>
      </c>
      <c r="I80">
        <v>4390.7331651416062</v>
      </c>
      <c r="J80">
        <v>8.9222122328875706</v>
      </c>
      <c r="K80" s="18">
        <v>8.6915475391588525E-5</v>
      </c>
      <c r="L80">
        <v>2.8023551760961714</v>
      </c>
      <c r="N80"/>
      <c r="O80"/>
      <c r="P80"/>
      <c r="R80"/>
      <c r="S80"/>
      <c r="T80"/>
      <c r="V80"/>
      <c r="W80"/>
      <c r="X80"/>
    </row>
    <row r="81" spans="1:24" ht="17.25" thickBot="1" x14ac:dyDescent="0.35">
      <c r="A81" s="4" t="s">
        <v>8</v>
      </c>
      <c r="B81" s="13">
        <f>AVERAGE(D12:D23)</f>
        <v>13.023333333333333</v>
      </c>
      <c r="C81" s="13">
        <f>STDEV(D12:D23)</f>
        <v>4.4253861327846247</v>
      </c>
      <c r="F81" t="s">
        <v>63</v>
      </c>
      <c r="G81">
        <v>23129.29275555554</v>
      </c>
      <c r="H81">
        <v>47</v>
      </c>
      <c r="I81">
        <v>492.11261182033064</v>
      </c>
      <c r="J81"/>
      <c r="K81" s="18"/>
      <c r="L81"/>
      <c r="N81" s="16"/>
      <c r="O81" s="16" t="s">
        <v>68</v>
      </c>
      <c r="P81" s="16" t="s">
        <v>69</v>
      </c>
      <c r="R81" s="16"/>
      <c r="S81" s="16" t="s">
        <v>68</v>
      </c>
      <c r="T81" s="16" t="s">
        <v>69</v>
      </c>
      <c r="V81" s="16"/>
      <c r="W81" s="16" t="s">
        <v>68</v>
      </c>
      <c r="X81" s="16" t="s">
        <v>69</v>
      </c>
    </row>
    <row r="82" spans="1:24" x14ac:dyDescent="0.3">
      <c r="F82"/>
      <c r="G82"/>
      <c r="H82"/>
      <c r="I82"/>
      <c r="J82"/>
      <c r="K82" s="18"/>
      <c r="L82"/>
      <c r="N82" t="s">
        <v>70</v>
      </c>
      <c r="O82">
        <v>12.675555555555556</v>
      </c>
      <c r="P82">
        <v>24.511333333333344</v>
      </c>
      <c r="R82" t="s">
        <v>70</v>
      </c>
      <c r="S82">
        <v>12.675555555555556</v>
      </c>
      <c r="T82">
        <v>51.369333333333323</v>
      </c>
      <c r="V82" t="s">
        <v>70</v>
      </c>
      <c r="W82">
        <v>12.675555555555556</v>
      </c>
      <c r="X82">
        <v>13.023333333333333</v>
      </c>
    </row>
    <row r="83" spans="1:24" ht="17.25" thickBot="1" x14ac:dyDescent="0.35">
      <c r="F83" s="15" t="s">
        <v>64</v>
      </c>
      <c r="G83" s="15">
        <v>36301.492250980358</v>
      </c>
      <c r="H83" s="15">
        <v>50</v>
      </c>
      <c r="I83" s="15"/>
      <c r="J83" s="15"/>
      <c r="K83" s="19"/>
      <c r="L83" s="15"/>
      <c r="N83" t="s">
        <v>50</v>
      </c>
      <c r="O83">
        <v>4.7919527777777375</v>
      </c>
      <c r="P83">
        <v>171.07228380952398</v>
      </c>
      <c r="R83" t="s">
        <v>50</v>
      </c>
      <c r="S83">
        <v>4.7919527777777375</v>
      </c>
      <c r="T83">
        <v>1462.8943352380941</v>
      </c>
      <c r="V83" t="s">
        <v>50</v>
      </c>
      <c r="W83">
        <v>4.7919527777777375</v>
      </c>
      <c r="X83">
        <v>19.584042424242458</v>
      </c>
    </row>
    <row r="84" spans="1:24" x14ac:dyDescent="0.3">
      <c r="N84" t="s">
        <v>71</v>
      </c>
      <c r="O84">
        <v>9</v>
      </c>
      <c r="P84">
        <v>15</v>
      </c>
      <c r="R84" t="s">
        <v>71</v>
      </c>
      <c r="S84">
        <v>9</v>
      </c>
      <c r="T84">
        <v>15</v>
      </c>
      <c r="V84" t="s">
        <v>71</v>
      </c>
      <c r="W84">
        <v>9</v>
      </c>
      <c r="X84">
        <v>12</v>
      </c>
    </row>
    <row r="85" spans="1:24" x14ac:dyDescent="0.3">
      <c r="N85" t="s">
        <v>75</v>
      </c>
      <c r="O85">
        <v>0</v>
      </c>
      <c r="P85"/>
      <c r="R85" t="s">
        <v>75</v>
      </c>
      <c r="S85">
        <v>0</v>
      </c>
      <c r="T85"/>
      <c r="V85" t="s">
        <v>75</v>
      </c>
      <c r="W85">
        <v>0</v>
      </c>
      <c r="X85"/>
    </row>
    <row r="86" spans="1:24" x14ac:dyDescent="0.3">
      <c r="N86" t="s">
        <v>57</v>
      </c>
      <c r="O86">
        <v>15</v>
      </c>
      <c r="P86"/>
      <c r="R86" t="s">
        <v>57</v>
      </c>
      <c r="S86">
        <v>14</v>
      </c>
      <c r="T86"/>
      <c r="V86" t="s">
        <v>57</v>
      </c>
      <c r="W86">
        <v>17</v>
      </c>
      <c r="X86"/>
    </row>
    <row r="87" spans="1:24" x14ac:dyDescent="0.3">
      <c r="N87" t="s">
        <v>76</v>
      </c>
      <c r="O87">
        <v>-3.4256619997152291</v>
      </c>
      <c r="P87"/>
      <c r="R87" t="s">
        <v>76</v>
      </c>
      <c r="S87">
        <v>-3.9074911672117794</v>
      </c>
      <c r="T87"/>
      <c r="V87" t="s">
        <v>76</v>
      </c>
      <c r="W87">
        <v>-0.23638982452473611</v>
      </c>
      <c r="X87"/>
    </row>
    <row r="88" spans="1:24" x14ac:dyDescent="0.3">
      <c r="N88" t="s">
        <v>77</v>
      </c>
      <c r="O88">
        <v>1.8773821866611407E-3</v>
      </c>
      <c r="P88"/>
      <c r="R88" t="s">
        <v>77</v>
      </c>
      <c r="S88">
        <v>7.8915717281065171E-4</v>
      </c>
      <c r="T88"/>
      <c r="V88" t="s">
        <v>77</v>
      </c>
      <c r="W88">
        <v>0.40797746495867471</v>
      </c>
      <c r="X88"/>
    </row>
    <row r="89" spans="1:24" x14ac:dyDescent="0.3">
      <c r="N89" t="s">
        <v>78</v>
      </c>
      <c r="O89">
        <v>1.7530503556925723</v>
      </c>
      <c r="P89"/>
      <c r="R89" t="s">
        <v>78</v>
      </c>
      <c r="S89">
        <v>1.7613101357748921</v>
      </c>
      <c r="T89"/>
      <c r="V89" t="s">
        <v>78</v>
      </c>
      <c r="W89">
        <v>1.7396067260750732</v>
      </c>
      <c r="X89"/>
    </row>
    <row r="90" spans="1:24" x14ac:dyDescent="0.3">
      <c r="N90" s="18" t="s">
        <v>79</v>
      </c>
      <c r="O90" s="18">
        <v>3.7547643733222814E-3</v>
      </c>
      <c r="P90" s="18"/>
      <c r="R90" s="18" t="s">
        <v>79</v>
      </c>
      <c r="S90" s="18">
        <v>1.5783143456213034E-3</v>
      </c>
      <c r="T90" s="18"/>
      <c r="V90" s="18" t="s">
        <v>79</v>
      </c>
      <c r="W90" s="18">
        <v>0.81595492991734941</v>
      </c>
      <c r="X90" s="18"/>
    </row>
    <row r="91" spans="1:24" ht="17.25" thickBot="1" x14ac:dyDescent="0.35">
      <c r="N91" s="15" t="s">
        <v>80</v>
      </c>
      <c r="O91" s="15">
        <v>2.1314495455597742</v>
      </c>
      <c r="P91" s="15"/>
      <c r="R91" s="15" t="s">
        <v>80</v>
      </c>
      <c r="S91" s="15">
        <v>2.1447866879178044</v>
      </c>
      <c r="T91" s="15"/>
      <c r="V91" s="15" t="s">
        <v>80</v>
      </c>
      <c r="W91" s="15">
        <v>2.109815577833317</v>
      </c>
      <c r="X91" s="15"/>
    </row>
    <row r="93" spans="1:24" x14ac:dyDescent="0.3">
      <c r="N93" s="27" t="s">
        <v>93</v>
      </c>
      <c r="O93" s="27"/>
      <c r="P93" s="27"/>
      <c r="R93" s="27" t="s">
        <v>94</v>
      </c>
      <c r="S93" s="27"/>
      <c r="T93" s="27"/>
      <c r="V93" s="27" t="s">
        <v>95</v>
      </c>
      <c r="W93" s="27"/>
      <c r="X93" s="27"/>
    </row>
    <row r="94" spans="1:24" x14ac:dyDescent="0.3">
      <c r="N94" s="25" t="s">
        <v>67</v>
      </c>
      <c r="O94" s="25"/>
      <c r="P94" s="25"/>
      <c r="R94" s="25" t="s">
        <v>67</v>
      </c>
      <c r="S94" s="25"/>
      <c r="T94" s="25"/>
      <c r="V94" s="25" t="s">
        <v>67</v>
      </c>
      <c r="W94" s="25"/>
      <c r="X94" s="25"/>
    </row>
    <row r="95" spans="1:24" ht="17.25" thickBot="1" x14ac:dyDescent="0.35">
      <c r="N95"/>
      <c r="O95"/>
      <c r="P95"/>
      <c r="R95"/>
      <c r="S95"/>
      <c r="T95"/>
      <c r="V95"/>
      <c r="W95"/>
      <c r="X95"/>
    </row>
    <row r="96" spans="1:24" x14ac:dyDescent="0.3">
      <c r="N96" s="16"/>
      <c r="O96" s="16" t="s">
        <v>68</v>
      </c>
      <c r="P96" s="16" t="s">
        <v>69</v>
      </c>
      <c r="R96" s="16"/>
      <c r="S96" s="16" t="s">
        <v>68</v>
      </c>
      <c r="T96" s="16" t="s">
        <v>69</v>
      </c>
      <c r="V96" s="16"/>
      <c r="W96" s="16" t="s">
        <v>68</v>
      </c>
      <c r="X96" s="16" t="s">
        <v>69</v>
      </c>
    </row>
    <row r="97" spans="14:24" x14ac:dyDescent="0.3">
      <c r="N97" t="s">
        <v>70</v>
      </c>
      <c r="O97">
        <v>24.511333333333344</v>
      </c>
      <c r="P97">
        <v>51.369333333333323</v>
      </c>
      <c r="R97" t="s">
        <v>70</v>
      </c>
      <c r="S97">
        <v>24.511333333333344</v>
      </c>
      <c r="T97">
        <v>13.023333333333333</v>
      </c>
      <c r="V97" t="s">
        <v>70</v>
      </c>
      <c r="W97">
        <v>51.369333333333323</v>
      </c>
      <c r="X97">
        <v>13.023333333333333</v>
      </c>
    </row>
    <row r="98" spans="14:24" x14ac:dyDescent="0.3">
      <c r="N98" t="s">
        <v>50</v>
      </c>
      <c r="O98">
        <v>171.07228380952398</v>
      </c>
      <c r="P98">
        <v>1462.8943352380941</v>
      </c>
      <c r="R98" t="s">
        <v>50</v>
      </c>
      <c r="S98">
        <v>171.07228380952398</v>
      </c>
      <c r="T98">
        <v>19.584042424242458</v>
      </c>
      <c r="V98" t="s">
        <v>50</v>
      </c>
      <c r="W98">
        <v>1462.8943352380941</v>
      </c>
      <c r="X98">
        <v>19.584042424242458</v>
      </c>
    </row>
    <row r="99" spans="14:24" x14ac:dyDescent="0.3">
      <c r="N99" t="s">
        <v>71</v>
      </c>
      <c r="O99">
        <v>15</v>
      </c>
      <c r="P99">
        <v>15</v>
      </c>
      <c r="R99" t="s">
        <v>71</v>
      </c>
      <c r="S99">
        <v>15</v>
      </c>
      <c r="T99">
        <v>12</v>
      </c>
      <c r="V99" t="s">
        <v>71</v>
      </c>
      <c r="W99">
        <v>15</v>
      </c>
      <c r="X99">
        <v>12</v>
      </c>
    </row>
    <row r="100" spans="14:24" x14ac:dyDescent="0.3">
      <c r="N100" t="s">
        <v>57</v>
      </c>
      <c r="O100">
        <v>14</v>
      </c>
      <c r="P100">
        <v>14</v>
      </c>
      <c r="R100" t="s">
        <v>57</v>
      </c>
      <c r="S100">
        <v>14</v>
      </c>
      <c r="T100">
        <v>11</v>
      </c>
      <c r="V100" t="s">
        <v>57</v>
      </c>
      <c r="W100">
        <v>14</v>
      </c>
      <c r="X100">
        <v>11</v>
      </c>
    </row>
    <row r="101" spans="14:24" x14ac:dyDescent="0.3">
      <c r="N101" t="s">
        <v>59</v>
      </c>
      <c r="O101">
        <v>0.11694097084713985</v>
      </c>
      <c r="P101"/>
      <c r="R101" t="s">
        <v>59</v>
      </c>
      <c r="S101">
        <v>8.735289686554145</v>
      </c>
      <c r="T101"/>
      <c r="V101" t="s">
        <v>59</v>
      </c>
      <c r="W101">
        <v>74.698282588850205</v>
      </c>
      <c r="X101"/>
    </row>
    <row r="102" spans="14:24" x14ac:dyDescent="0.3">
      <c r="N102" s="18" t="s">
        <v>72</v>
      </c>
      <c r="O102" s="18">
        <v>1.3328494875419761E-4</v>
      </c>
      <c r="P102" s="18"/>
      <c r="R102" s="18" t="s">
        <v>72</v>
      </c>
      <c r="S102" s="18">
        <v>4.7114853151773207E-4</v>
      </c>
      <c r="T102" s="18"/>
      <c r="V102" s="18" t="s">
        <v>72</v>
      </c>
      <c r="W102" s="18">
        <v>7.8052295519776803E-9</v>
      </c>
      <c r="X102" s="18"/>
    </row>
    <row r="103" spans="14:24" ht="17.25" thickBot="1" x14ac:dyDescent="0.35">
      <c r="N103" s="15" t="s">
        <v>73</v>
      </c>
      <c r="O103" s="15">
        <v>0.40262094298131063</v>
      </c>
      <c r="P103" s="15"/>
      <c r="R103" s="15" t="s">
        <v>73</v>
      </c>
      <c r="S103" s="15">
        <v>2.7386482144734825</v>
      </c>
      <c r="T103" s="15"/>
      <c r="V103" s="15" t="s">
        <v>73</v>
      </c>
      <c r="W103" s="15">
        <v>2.7386482144734825</v>
      </c>
      <c r="X103" s="15"/>
    </row>
    <row r="105" spans="14:24" x14ac:dyDescent="0.3">
      <c r="N105" s="25" t="s">
        <v>74</v>
      </c>
      <c r="O105" s="25"/>
      <c r="P105" s="25"/>
      <c r="R105" s="25" t="s">
        <v>74</v>
      </c>
      <c r="S105" s="25"/>
      <c r="T105" s="25"/>
      <c r="V105" s="25" t="s">
        <v>74</v>
      </c>
      <c r="W105" s="25"/>
      <c r="X105" s="25"/>
    </row>
    <row r="106" spans="14:24" ht="17.25" thickBot="1" x14ac:dyDescent="0.35">
      <c r="N106"/>
      <c r="O106"/>
      <c r="P106"/>
      <c r="R106"/>
      <c r="S106"/>
      <c r="T106"/>
      <c r="V106"/>
      <c r="W106"/>
      <c r="X106"/>
    </row>
    <row r="107" spans="14:24" x14ac:dyDescent="0.3">
      <c r="N107" s="16"/>
      <c r="O107" s="16" t="s">
        <v>68</v>
      </c>
      <c r="P107" s="16" t="s">
        <v>69</v>
      </c>
      <c r="R107" s="16"/>
      <c r="S107" s="16" t="s">
        <v>68</v>
      </c>
      <c r="T107" s="16" t="s">
        <v>69</v>
      </c>
      <c r="V107" s="16"/>
      <c r="W107" s="16" t="s">
        <v>68</v>
      </c>
      <c r="X107" s="16" t="s">
        <v>69</v>
      </c>
    </row>
    <row r="108" spans="14:24" x14ac:dyDescent="0.3">
      <c r="N108" t="s">
        <v>70</v>
      </c>
      <c r="O108">
        <v>24.511333333333344</v>
      </c>
      <c r="P108">
        <v>51.369333333333323</v>
      </c>
      <c r="R108" t="s">
        <v>70</v>
      </c>
      <c r="S108">
        <v>24.511333333333344</v>
      </c>
      <c r="T108">
        <v>13.023333333333333</v>
      </c>
      <c r="V108" t="s">
        <v>70</v>
      </c>
      <c r="W108">
        <v>51.369333333333323</v>
      </c>
      <c r="X108">
        <v>13.023333333333333</v>
      </c>
    </row>
    <row r="109" spans="14:24" x14ac:dyDescent="0.3">
      <c r="N109" t="s">
        <v>50</v>
      </c>
      <c r="O109">
        <v>171.07228380952398</v>
      </c>
      <c r="P109">
        <v>1462.8943352380941</v>
      </c>
      <c r="R109" t="s">
        <v>50</v>
      </c>
      <c r="S109">
        <v>171.07228380952398</v>
      </c>
      <c r="T109">
        <v>19.584042424242458</v>
      </c>
      <c r="V109" t="s">
        <v>50</v>
      </c>
      <c r="W109">
        <v>1462.8943352380941</v>
      </c>
      <c r="X109">
        <v>19.584042424242458</v>
      </c>
    </row>
    <row r="110" spans="14:24" x14ac:dyDescent="0.3">
      <c r="N110" t="s">
        <v>71</v>
      </c>
      <c r="O110">
        <v>15</v>
      </c>
      <c r="P110">
        <v>15</v>
      </c>
      <c r="R110" t="s">
        <v>71</v>
      </c>
      <c r="S110">
        <v>15</v>
      </c>
      <c r="T110">
        <v>12</v>
      </c>
      <c r="V110" t="s">
        <v>71</v>
      </c>
      <c r="W110">
        <v>15</v>
      </c>
      <c r="X110">
        <v>12</v>
      </c>
    </row>
    <row r="111" spans="14:24" x14ac:dyDescent="0.3">
      <c r="N111" t="s">
        <v>75</v>
      </c>
      <c r="O111">
        <v>0</v>
      </c>
      <c r="P111"/>
      <c r="R111" t="s">
        <v>75</v>
      </c>
      <c r="S111">
        <v>0</v>
      </c>
      <c r="T111"/>
      <c r="V111" t="s">
        <v>75</v>
      </c>
      <c r="W111">
        <v>0</v>
      </c>
      <c r="X111"/>
    </row>
    <row r="112" spans="14:24" x14ac:dyDescent="0.3">
      <c r="N112" t="s">
        <v>57</v>
      </c>
      <c r="O112">
        <v>17</v>
      </c>
      <c r="P112"/>
      <c r="R112" t="s">
        <v>57</v>
      </c>
      <c r="S112">
        <v>18</v>
      </c>
      <c r="T112"/>
      <c r="V112" t="s">
        <v>57</v>
      </c>
      <c r="W112">
        <v>14</v>
      </c>
      <c r="X112"/>
    </row>
    <row r="113" spans="14:24" x14ac:dyDescent="0.3">
      <c r="N113" t="s">
        <v>76</v>
      </c>
      <c r="O113">
        <v>-2.5733431897993913</v>
      </c>
      <c r="P113"/>
      <c r="R113" t="s">
        <v>76</v>
      </c>
      <c r="S113">
        <v>3.1816950432446398</v>
      </c>
      <c r="T113"/>
      <c r="V113" t="s">
        <v>76</v>
      </c>
      <c r="W113">
        <v>3.850840653223258</v>
      </c>
      <c r="X113"/>
    </row>
    <row r="114" spans="14:24" x14ac:dyDescent="0.3">
      <c r="N114" t="s">
        <v>77</v>
      </c>
      <c r="O114">
        <v>9.8687084592449272E-3</v>
      </c>
      <c r="P114"/>
      <c r="R114" t="s">
        <v>77</v>
      </c>
      <c r="S114">
        <v>2.5830819901141145E-3</v>
      </c>
      <c r="T114"/>
      <c r="V114" t="s">
        <v>77</v>
      </c>
      <c r="W114">
        <v>8.8230996007425562E-4</v>
      </c>
      <c r="X114"/>
    </row>
    <row r="115" spans="14:24" x14ac:dyDescent="0.3">
      <c r="N115" t="s">
        <v>78</v>
      </c>
      <c r="O115">
        <v>1.7396067260750732</v>
      </c>
      <c r="P115"/>
      <c r="R115" t="s">
        <v>78</v>
      </c>
      <c r="S115">
        <v>1.7340636066175394</v>
      </c>
      <c r="T115"/>
      <c r="V115" t="s">
        <v>78</v>
      </c>
      <c r="W115">
        <v>1.7613101357748921</v>
      </c>
      <c r="X115"/>
    </row>
    <row r="116" spans="14:24" x14ac:dyDescent="0.3">
      <c r="N116" s="18" t="s">
        <v>79</v>
      </c>
      <c r="O116" s="18">
        <v>1.9737416918489854E-2</v>
      </c>
      <c r="P116" s="18"/>
      <c r="R116" s="18" t="s">
        <v>79</v>
      </c>
      <c r="S116" s="18">
        <v>5.166163980228229E-3</v>
      </c>
      <c r="T116" s="18"/>
      <c r="V116" s="18" t="s">
        <v>79</v>
      </c>
      <c r="W116" s="18">
        <v>1.7646199201485112E-3</v>
      </c>
      <c r="X116" s="18"/>
    </row>
    <row r="117" spans="14:24" ht="17.25" thickBot="1" x14ac:dyDescent="0.35">
      <c r="N117" s="15" t="s">
        <v>80</v>
      </c>
      <c r="O117" s="15">
        <v>2.109815577833317</v>
      </c>
      <c r="P117" s="15"/>
      <c r="R117" s="15" t="s">
        <v>80</v>
      </c>
      <c r="S117" s="15">
        <v>2.1009220402410378</v>
      </c>
      <c r="T117" s="15"/>
      <c r="V117" s="15" t="s">
        <v>80</v>
      </c>
      <c r="W117" s="15">
        <v>2.1447866879178044</v>
      </c>
      <c r="X117" s="15"/>
    </row>
  </sheetData>
  <mergeCells count="53">
    <mergeCell ref="V79:X79"/>
    <mergeCell ref="B69:C69"/>
    <mergeCell ref="V94:X94"/>
    <mergeCell ref="V105:X105"/>
    <mergeCell ref="R22:T22"/>
    <mergeCell ref="R33:T33"/>
    <mergeCell ref="V93:X93"/>
    <mergeCell ref="F22:L22"/>
    <mergeCell ref="F68:L68"/>
    <mergeCell ref="R68:T68"/>
    <mergeCell ref="R79:T79"/>
    <mergeCell ref="R94:T94"/>
    <mergeCell ref="R105:T105"/>
    <mergeCell ref="F2:X2"/>
    <mergeCell ref="A69:A70"/>
    <mergeCell ref="A67:C67"/>
    <mergeCell ref="A68:C68"/>
    <mergeCell ref="F21:L21"/>
    <mergeCell ref="F49:I49"/>
    <mergeCell ref="R21:T21"/>
    <mergeCell ref="V67:X67"/>
    <mergeCell ref="V68:X68"/>
    <mergeCell ref="N68:P68"/>
    <mergeCell ref="N79:P79"/>
    <mergeCell ref="F1:X1"/>
    <mergeCell ref="A1:D1"/>
    <mergeCell ref="A76:A77"/>
    <mergeCell ref="B76:C76"/>
    <mergeCell ref="F3:H3"/>
    <mergeCell ref="A75:C75"/>
    <mergeCell ref="F48:X48"/>
    <mergeCell ref="V21:X21"/>
    <mergeCell ref="V22:X22"/>
    <mergeCell ref="V33:X33"/>
    <mergeCell ref="N22:P22"/>
    <mergeCell ref="N33:P33"/>
    <mergeCell ref="N21:P21"/>
    <mergeCell ref="N105:P105"/>
    <mergeCell ref="J8:L8"/>
    <mergeCell ref="M8:O8"/>
    <mergeCell ref="P8:R8"/>
    <mergeCell ref="K54:M54"/>
    <mergeCell ref="N54:P54"/>
    <mergeCell ref="K59:M59"/>
    <mergeCell ref="F67:L67"/>
    <mergeCell ref="R67:T67"/>
    <mergeCell ref="R93:T93"/>
    <mergeCell ref="N93:P93"/>
    <mergeCell ref="N94:P94"/>
    <mergeCell ref="N67:P67"/>
    <mergeCell ref="N59:P59"/>
    <mergeCell ref="Q54:S54"/>
    <mergeCell ref="Q59:S59"/>
  </mergeCells>
  <phoneticPr fontId="1" type="noConversion"/>
  <pageMargins left="0.7" right="0.7" top="0.75" bottom="0.75" header="0.3" footer="0.3"/>
  <ignoredErrors>
    <ignoredError sqref="B71:C73 B78:C8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Ahn Hyunjun</dc:creator>
  <cp:lastModifiedBy>Hyunjun Ahn</cp:lastModifiedBy>
  <dcterms:created xsi:type="dcterms:W3CDTF">2024-05-14T00:52:02Z</dcterms:created>
  <dcterms:modified xsi:type="dcterms:W3CDTF">2024-05-14T08:57:26Z</dcterms:modified>
</cp:coreProperties>
</file>